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comments3.xml" ContentType="application/vnd.openxmlformats-officedocument.spreadsheetml.comments+xml"/>
  <Override PartName="/xl/drawings/drawing2.xml" ContentType="application/vnd.openxmlformats-officedocument.drawing+xml"/>
  <Override PartName="/xl/comments4.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defaultThemeVersion="124226"/>
  <mc:AlternateContent xmlns:mc="http://schemas.openxmlformats.org/markup-compatibility/2006">
    <mc:Choice Requires="x15">
      <x15ac:absPath xmlns:x15ac="http://schemas.microsoft.com/office/spreadsheetml/2010/11/ac" url="https://gemeindverwaltungtaeuffelen-my.sharepoint.com/personal/arseli_merino_taeuffelen_ch/Documents/Gemeinderat/"/>
    </mc:Choice>
  </mc:AlternateContent>
  <xr:revisionPtr revIDLastSave="209" documentId="11_B938F5EE20BCBC6E87021A34E97B1137970FEBC9" xr6:coauthVersionLast="47" xr6:coauthVersionMax="47" xr10:uidLastSave="{22BBC010-89C3-40F2-96F2-9910E36F9284}"/>
  <bookViews>
    <workbookView xWindow="-108" yWindow="-108" windowWidth="23256" windowHeight="12456" tabRatio="742" xr2:uid="{00000000-000D-0000-FFFF-FFFF00000000}"/>
  </bookViews>
  <sheets>
    <sheet name="Hauptformular" sheetId="1" r:id="rId1"/>
    <sheet name="Sitzungen u. Besprechnungen" sheetId="6" r:id="rId2"/>
    <sheet name="Spesen (Essen_Kleinspesen)" sheetId="7" r:id="rId3"/>
    <sheet name="Spesen (Kilometer)" sheetId="10" r:id="rId4"/>
    <sheet name="Stundenentschädigungen" sheetId="8" r:id="rId5"/>
    <sheet name="Ausgaben für Gemeinde" sheetId="9" r:id="rId6"/>
    <sheet name="Gemeinderat_Kommission" sheetId="12" r:id="rId7"/>
    <sheet name="Beispiele" sheetId="5" r:id="rId8"/>
    <sheet name="Verordnung GRP_GR" sheetId="20" r:id="rId9"/>
    <sheet name="Verordnung FU_KM" sheetId="19" r:id="rId10"/>
    <sheet name="Verordnung MA" sheetId="18" r:id="rId11"/>
    <sheet name="Vorlage Verordnung (Arsi)" sheetId="14" state="hidden" r:id="rId12"/>
    <sheet name="Daten" sheetId="13" state="hidden" r:id="rId13"/>
    <sheet name="Kontrolle" sheetId="15" state="hidden" r:id="rId14"/>
  </sheets>
  <definedNames>
    <definedName name="_xlnm._FilterDatabase" localSheetId="5" hidden="1">'Ausgaben für Gemeinde'!$A$8:$H$100</definedName>
    <definedName name="_xlnm._FilterDatabase" localSheetId="7" hidden="1">Beispiele!$A$9:$V$96</definedName>
    <definedName name="_xlnm._FilterDatabase" localSheetId="12" hidden="1">Daten!$A$2:$C$2</definedName>
    <definedName name="_xlnm._FilterDatabase" localSheetId="0" hidden="1">Hauptformular!$A$14:$U$44</definedName>
    <definedName name="_xlnm._FilterDatabase" localSheetId="1" hidden="1">'Sitzungen u. Besprechnungen'!$A$3:$U$15</definedName>
    <definedName name="_xlnm._FilterDatabase" localSheetId="2" hidden="1">'Spesen (Essen_Kleinspesen)'!$A$3:$U$52</definedName>
    <definedName name="_xlnm._FilterDatabase" localSheetId="3" hidden="1">'Spesen (Kilometer)'!$A$3:$U$52</definedName>
    <definedName name="_xlnm._FilterDatabase" localSheetId="4" hidden="1">Stundenentschädigungen!$A$3:$U$51</definedName>
    <definedName name="_xlnm._FilterDatabase" localSheetId="11" hidden="1">'Vorlage Verordnung (Arsi)'!$A$1:$AH$172</definedName>
    <definedName name="_xlnm.Print_Area" localSheetId="5">'Ausgaben für Gemeinde'!$A$2:$H$68</definedName>
    <definedName name="_xlnm.Print_Area" localSheetId="7">Beispiele!$A$1:$H$90</definedName>
    <definedName name="_xlnm.Print_Area" localSheetId="6">Gemeinderat_Kommission!$A$2:$AH$32</definedName>
    <definedName name="_xlnm.Print_Area" localSheetId="0">Hauptformular!$A$6:$G$40</definedName>
    <definedName name="_xlnm.Print_Area" localSheetId="13">Kontrolle!$A$1:$C$97</definedName>
    <definedName name="_xlnm.Print_Area" localSheetId="1">'Sitzungen u. Besprechnungen'!$A$2:$G$62</definedName>
    <definedName name="_xlnm.Print_Area" localSheetId="2">'Spesen (Essen_Kleinspesen)'!$A$2:$G$65</definedName>
    <definedName name="_xlnm.Print_Area" localSheetId="3">'Spesen (Kilometer)'!$A$2:$G$65</definedName>
    <definedName name="_xlnm.Print_Area" localSheetId="4">Stundenentschädigungen!$A$2:$G$66</definedName>
    <definedName name="_xlnm.Print_Area" localSheetId="9">'Verordnung FU_KM'!$A$1:$AA$60</definedName>
    <definedName name="_xlnm.Print_Area" localSheetId="8">'Verordnung GRP_GR'!$A$1:$AA$166</definedName>
    <definedName name="_xlnm.Print_Area" localSheetId="10">'Verordnung MA'!$A$1:$AA$52</definedName>
    <definedName name="_xlnm.Print_Area" localSheetId="11">'Vorlage Verordnung (Arsi)'!$E$2:$AE$172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0" i="6" l="1"/>
  <c r="D11" i="6"/>
  <c r="D12" i="6"/>
  <c r="D13" i="6"/>
  <c r="D14" i="6"/>
  <c r="D15" i="6"/>
  <c r="D16" i="6"/>
  <c r="D17" i="6"/>
  <c r="D18" i="6"/>
  <c r="D19" i="6"/>
  <c r="D20" i="6"/>
  <c r="D21" i="6"/>
  <c r="D22" i="6"/>
  <c r="D23" i="6"/>
  <c r="D24" i="6"/>
  <c r="D25" i="6"/>
  <c r="D26" i="6"/>
  <c r="D27" i="6"/>
  <c r="D28" i="6"/>
  <c r="D29" i="6"/>
  <c r="D30" i="6"/>
  <c r="D31" i="6"/>
  <c r="D32" i="6"/>
  <c r="D33" i="6"/>
  <c r="D34" i="6"/>
  <c r="D35" i="6"/>
  <c r="D36" i="6"/>
  <c r="D37" i="6"/>
  <c r="D38" i="6"/>
  <c r="D39" i="6"/>
  <c r="D40" i="6"/>
  <c r="D41" i="6"/>
  <c r="D42" i="6"/>
  <c r="D43" i="6"/>
  <c r="D44" i="6"/>
  <c r="D45" i="6"/>
  <c r="D46" i="6"/>
  <c r="D47" i="6"/>
  <c r="D48" i="6"/>
  <c r="D49" i="6"/>
  <c r="D50" i="6"/>
  <c r="D51" i="6"/>
  <c r="D52" i="6"/>
  <c r="D53" i="6"/>
  <c r="D54" i="6"/>
  <c r="D55" i="6"/>
  <c r="D56" i="6"/>
  <c r="D57" i="6"/>
  <c r="D58" i="6"/>
  <c r="D59" i="6"/>
  <c r="D60" i="6"/>
  <c r="D61" i="6"/>
  <c r="D62" i="6"/>
  <c r="C8" i="8"/>
  <c r="E7" i="6" l="1"/>
  <c r="E5" i="6" l="1"/>
  <c r="E6" i="6"/>
  <c r="AC11" i="12"/>
  <c r="AC12" i="12"/>
  <c r="AC13" i="12"/>
  <c r="AC14" i="12"/>
  <c r="AC15" i="12"/>
  <c r="AC16" i="12"/>
  <c r="AC17" i="12"/>
  <c r="AC18" i="12"/>
  <c r="AC19" i="12"/>
  <c r="AC20" i="12"/>
  <c r="AC21" i="12"/>
  <c r="AC22" i="12"/>
  <c r="AC23" i="12"/>
  <c r="AC24" i="12"/>
  <c r="AC25" i="12"/>
  <c r="AC26" i="12"/>
  <c r="AC10" i="12"/>
  <c r="E5" i="12"/>
  <c r="C16" i="13"/>
  <c r="AC27" i="12" l="1"/>
  <c r="C8" i="10" l="1"/>
  <c r="C9" i="6"/>
  <c r="I71" i="20" l="1"/>
  <c r="M77" i="14" l="1"/>
  <c r="A2" i="12" l="1"/>
  <c r="AA27" i="12"/>
  <c r="Y27" i="12"/>
  <c r="W27" i="12"/>
  <c r="U27" i="12"/>
  <c r="S27" i="12"/>
  <c r="Q27" i="12"/>
  <c r="O27" i="12"/>
  <c r="M27" i="12"/>
  <c r="K27" i="12"/>
  <c r="I27" i="12"/>
  <c r="G27" i="12"/>
  <c r="E27" i="12"/>
  <c r="AB26" i="12"/>
  <c r="AU26" i="12" s="1"/>
  <c r="Z26" i="12"/>
  <c r="AT26" i="12" s="1"/>
  <c r="X26" i="12"/>
  <c r="AS26" i="12" s="1"/>
  <c r="V26" i="12"/>
  <c r="AR26" i="12" s="1"/>
  <c r="T26" i="12"/>
  <c r="AQ26" i="12" s="1"/>
  <c r="R26" i="12"/>
  <c r="AP26" i="12" s="1"/>
  <c r="P26" i="12"/>
  <c r="AO26" i="12" s="1"/>
  <c r="N26" i="12"/>
  <c r="AN26" i="12" s="1"/>
  <c r="L26" i="12"/>
  <c r="AM26" i="12" s="1"/>
  <c r="J26" i="12"/>
  <c r="AL26" i="12" s="1"/>
  <c r="H26" i="12"/>
  <c r="AK26" i="12" s="1"/>
  <c r="F26" i="12"/>
  <c r="AJ26" i="12" s="1"/>
  <c r="AB25" i="12"/>
  <c r="AU25" i="12" s="1"/>
  <c r="Z25" i="12"/>
  <c r="AT25" i="12" s="1"/>
  <c r="X25" i="12"/>
  <c r="AS25" i="12" s="1"/>
  <c r="V25" i="12"/>
  <c r="AR25" i="12" s="1"/>
  <c r="T25" i="12"/>
  <c r="AQ25" i="12" s="1"/>
  <c r="R25" i="12"/>
  <c r="AP25" i="12" s="1"/>
  <c r="P25" i="12"/>
  <c r="AO25" i="12" s="1"/>
  <c r="N25" i="12"/>
  <c r="AN25" i="12" s="1"/>
  <c r="L25" i="12"/>
  <c r="AM25" i="12" s="1"/>
  <c r="J25" i="12"/>
  <c r="AL25" i="12" s="1"/>
  <c r="H25" i="12"/>
  <c r="AK25" i="12" s="1"/>
  <c r="F25" i="12"/>
  <c r="AJ25" i="12" s="1"/>
  <c r="AB24" i="12"/>
  <c r="AU24" i="12" s="1"/>
  <c r="Z24" i="12"/>
  <c r="AT24" i="12" s="1"/>
  <c r="X24" i="12"/>
  <c r="AS24" i="12" s="1"/>
  <c r="V24" i="12"/>
  <c r="AR24" i="12" s="1"/>
  <c r="T24" i="12"/>
  <c r="AQ24" i="12" s="1"/>
  <c r="R24" i="12"/>
  <c r="AP24" i="12" s="1"/>
  <c r="P24" i="12"/>
  <c r="AO24" i="12" s="1"/>
  <c r="N24" i="12"/>
  <c r="AN24" i="12" s="1"/>
  <c r="L24" i="12"/>
  <c r="AM24" i="12" s="1"/>
  <c r="J24" i="12"/>
  <c r="AL24" i="12" s="1"/>
  <c r="H24" i="12"/>
  <c r="AK24" i="12" s="1"/>
  <c r="F24" i="12"/>
  <c r="AJ24" i="12" s="1"/>
  <c r="AB23" i="12"/>
  <c r="AU23" i="12" s="1"/>
  <c r="Z23" i="12"/>
  <c r="AT23" i="12" s="1"/>
  <c r="X23" i="12"/>
  <c r="AS23" i="12" s="1"/>
  <c r="V23" i="12"/>
  <c r="AR23" i="12" s="1"/>
  <c r="T23" i="12"/>
  <c r="AQ23" i="12" s="1"/>
  <c r="R23" i="12"/>
  <c r="AP23" i="12" s="1"/>
  <c r="P23" i="12"/>
  <c r="AO23" i="12" s="1"/>
  <c r="N23" i="12"/>
  <c r="AN23" i="12" s="1"/>
  <c r="L23" i="12"/>
  <c r="AM23" i="12" s="1"/>
  <c r="J23" i="12"/>
  <c r="AL23" i="12" s="1"/>
  <c r="H23" i="12"/>
  <c r="AK23" i="12" s="1"/>
  <c r="F23" i="12"/>
  <c r="AJ23" i="12" s="1"/>
  <c r="AB22" i="12"/>
  <c r="AU22" i="12" s="1"/>
  <c r="Z22" i="12"/>
  <c r="AT22" i="12" s="1"/>
  <c r="X22" i="12"/>
  <c r="AS22" i="12" s="1"/>
  <c r="V22" i="12"/>
  <c r="AR22" i="12" s="1"/>
  <c r="T22" i="12"/>
  <c r="AQ22" i="12" s="1"/>
  <c r="R22" i="12"/>
  <c r="AP22" i="12" s="1"/>
  <c r="P22" i="12"/>
  <c r="AO22" i="12" s="1"/>
  <c r="N22" i="12"/>
  <c r="AN22" i="12" s="1"/>
  <c r="L22" i="12"/>
  <c r="AM22" i="12" s="1"/>
  <c r="J22" i="12"/>
  <c r="AL22" i="12" s="1"/>
  <c r="H22" i="12"/>
  <c r="AK22" i="12" s="1"/>
  <c r="F22" i="12"/>
  <c r="AJ22" i="12" s="1"/>
  <c r="AB21" i="12"/>
  <c r="AU21" i="12" s="1"/>
  <c r="Z21" i="12"/>
  <c r="AT21" i="12" s="1"/>
  <c r="X21" i="12"/>
  <c r="AS21" i="12" s="1"/>
  <c r="V21" i="12"/>
  <c r="AR21" i="12" s="1"/>
  <c r="T21" i="12"/>
  <c r="AQ21" i="12" s="1"/>
  <c r="R21" i="12"/>
  <c r="AP21" i="12" s="1"/>
  <c r="P21" i="12"/>
  <c r="AO21" i="12" s="1"/>
  <c r="N21" i="12"/>
  <c r="AN21" i="12" s="1"/>
  <c r="L21" i="12"/>
  <c r="AM21" i="12" s="1"/>
  <c r="J21" i="12"/>
  <c r="AL21" i="12" s="1"/>
  <c r="H21" i="12"/>
  <c r="AK21" i="12" s="1"/>
  <c r="F21" i="12"/>
  <c r="AJ21" i="12" s="1"/>
  <c r="AB20" i="12"/>
  <c r="AU20" i="12" s="1"/>
  <c r="Z20" i="12"/>
  <c r="AT20" i="12" s="1"/>
  <c r="X20" i="12"/>
  <c r="AS20" i="12" s="1"/>
  <c r="V20" i="12"/>
  <c r="AR20" i="12" s="1"/>
  <c r="T20" i="12"/>
  <c r="AQ20" i="12" s="1"/>
  <c r="R20" i="12"/>
  <c r="AP20" i="12" s="1"/>
  <c r="P20" i="12"/>
  <c r="AO20" i="12" s="1"/>
  <c r="N20" i="12"/>
  <c r="AN20" i="12" s="1"/>
  <c r="L20" i="12"/>
  <c r="AM20" i="12" s="1"/>
  <c r="J20" i="12"/>
  <c r="AL20" i="12" s="1"/>
  <c r="H20" i="12"/>
  <c r="AK20" i="12" s="1"/>
  <c r="F20" i="12"/>
  <c r="AJ20" i="12" s="1"/>
  <c r="AB19" i="12"/>
  <c r="AU19" i="12" s="1"/>
  <c r="Z19" i="12"/>
  <c r="AT19" i="12" s="1"/>
  <c r="X19" i="12"/>
  <c r="AS19" i="12" s="1"/>
  <c r="V19" i="12"/>
  <c r="AR19" i="12" s="1"/>
  <c r="T19" i="12"/>
  <c r="AQ19" i="12" s="1"/>
  <c r="R19" i="12"/>
  <c r="AP19" i="12" s="1"/>
  <c r="P19" i="12"/>
  <c r="AO19" i="12" s="1"/>
  <c r="N19" i="12"/>
  <c r="AN19" i="12" s="1"/>
  <c r="L19" i="12"/>
  <c r="AM19" i="12" s="1"/>
  <c r="J19" i="12"/>
  <c r="AL19" i="12" s="1"/>
  <c r="H19" i="12"/>
  <c r="AK19" i="12" s="1"/>
  <c r="F19" i="12"/>
  <c r="AJ19" i="12" s="1"/>
  <c r="AB18" i="12"/>
  <c r="AU18" i="12" s="1"/>
  <c r="Z18" i="12"/>
  <c r="AT18" i="12" s="1"/>
  <c r="X18" i="12"/>
  <c r="AS18" i="12" s="1"/>
  <c r="V18" i="12"/>
  <c r="AR18" i="12" s="1"/>
  <c r="T18" i="12"/>
  <c r="AQ18" i="12" s="1"/>
  <c r="R18" i="12"/>
  <c r="AP18" i="12" s="1"/>
  <c r="P18" i="12"/>
  <c r="AO18" i="12" s="1"/>
  <c r="N18" i="12"/>
  <c r="AN18" i="12" s="1"/>
  <c r="L18" i="12"/>
  <c r="AM18" i="12" s="1"/>
  <c r="J18" i="12"/>
  <c r="AL18" i="12" s="1"/>
  <c r="H18" i="12"/>
  <c r="AK18" i="12" s="1"/>
  <c r="F18" i="12"/>
  <c r="AJ18" i="12" s="1"/>
  <c r="AB17" i="12"/>
  <c r="AU17" i="12" s="1"/>
  <c r="Z17" i="12"/>
  <c r="AT17" i="12" s="1"/>
  <c r="X17" i="12"/>
  <c r="AS17" i="12" s="1"/>
  <c r="V17" i="12"/>
  <c r="AR17" i="12" s="1"/>
  <c r="T17" i="12"/>
  <c r="AQ17" i="12" s="1"/>
  <c r="R17" i="12"/>
  <c r="AP17" i="12" s="1"/>
  <c r="P17" i="12"/>
  <c r="AO17" i="12" s="1"/>
  <c r="N17" i="12"/>
  <c r="AN17" i="12" s="1"/>
  <c r="L17" i="12"/>
  <c r="AM17" i="12" s="1"/>
  <c r="J17" i="12"/>
  <c r="AL17" i="12" s="1"/>
  <c r="H17" i="12"/>
  <c r="AK17" i="12" s="1"/>
  <c r="F17" i="12"/>
  <c r="AJ17" i="12" s="1"/>
  <c r="AB16" i="12"/>
  <c r="AU16" i="12" s="1"/>
  <c r="Z16" i="12"/>
  <c r="AT16" i="12" s="1"/>
  <c r="X16" i="12"/>
  <c r="AS16" i="12" s="1"/>
  <c r="V16" i="12"/>
  <c r="AR16" i="12" s="1"/>
  <c r="T16" i="12"/>
  <c r="AQ16" i="12" s="1"/>
  <c r="R16" i="12"/>
  <c r="AP16" i="12" s="1"/>
  <c r="P16" i="12"/>
  <c r="AO16" i="12" s="1"/>
  <c r="N16" i="12"/>
  <c r="AN16" i="12" s="1"/>
  <c r="L16" i="12"/>
  <c r="AM16" i="12" s="1"/>
  <c r="J16" i="12"/>
  <c r="AL16" i="12" s="1"/>
  <c r="H16" i="12"/>
  <c r="AK16" i="12" s="1"/>
  <c r="F16" i="12"/>
  <c r="AJ16" i="12" s="1"/>
  <c r="AB15" i="12"/>
  <c r="AU15" i="12" s="1"/>
  <c r="Z15" i="12"/>
  <c r="AT15" i="12" s="1"/>
  <c r="X15" i="12"/>
  <c r="AS15" i="12" s="1"/>
  <c r="V15" i="12"/>
  <c r="AR15" i="12" s="1"/>
  <c r="T15" i="12"/>
  <c r="AQ15" i="12" s="1"/>
  <c r="R15" i="12"/>
  <c r="AP15" i="12" s="1"/>
  <c r="P15" i="12"/>
  <c r="AO15" i="12" s="1"/>
  <c r="N15" i="12"/>
  <c r="AN15" i="12" s="1"/>
  <c r="L15" i="12"/>
  <c r="AM15" i="12" s="1"/>
  <c r="J15" i="12"/>
  <c r="AL15" i="12" s="1"/>
  <c r="H15" i="12"/>
  <c r="AK15" i="12" s="1"/>
  <c r="F15" i="12"/>
  <c r="AJ15" i="12" s="1"/>
  <c r="AB14" i="12"/>
  <c r="AU14" i="12" s="1"/>
  <c r="Z14" i="12"/>
  <c r="AT14" i="12" s="1"/>
  <c r="X14" i="12"/>
  <c r="AS14" i="12" s="1"/>
  <c r="V14" i="12"/>
  <c r="AR14" i="12" s="1"/>
  <c r="T14" i="12"/>
  <c r="AQ14" i="12" s="1"/>
  <c r="R14" i="12"/>
  <c r="AP14" i="12" s="1"/>
  <c r="P14" i="12"/>
  <c r="AO14" i="12" s="1"/>
  <c r="N14" i="12"/>
  <c r="AN14" i="12" s="1"/>
  <c r="L14" i="12"/>
  <c r="AM14" i="12" s="1"/>
  <c r="J14" i="12"/>
  <c r="AL14" i="12" s="1"/>
  <c r="H14" i="12"/>
  <c r="AK14" i="12" s="1"/>
  <c r="F14" i="12"/>
  <c r="AJ14" i="12" s="1"/>
  <c r="AB13" i="12"/>
  <c r="AU13" i="12" s="1"/>
  <c r="Z13" i="12"/>
  <c r="AT13" i="12" s="1"/>
  <c r="X13" i="12"/>
  <c r="AS13" i="12" s="1"/>
  <c r="V13" i="12"/>
  <c r="AR13" i="12" s="1"/>
  <c r="T13" i="12"/>
  <c r="AQ13" i="12" s="1"/>
  <c r="R13" i="12"/>
  <c r="AP13" i="12" s="1"/>
  <c r="P13" i="12"/>
  <c r="AO13" i="12" s="1"/>
  <c r="N13" i="12"/>
  <c r="AN13" i="12" s="1"/>
  <c r="L13" i="12"/>
  <c r="AM13" i="12" s="1"/>
  <c r="J13" i="12"/>
  <c r="AL13" i="12" s="1"/>
  <c r="H13" i="12"/>
  <c r="AK13" i="12" s="1"/>
  <c r="F13" i="12"/>
  <c r="AJ13" i="12" s="1"/>
  <c r="AB12" i="12"/>
  <c r="AU12" i="12" s="1"/>
  <c r="Z12" i="12"/>
  <c r="AT12" i="12" s="1"/>
  <c r="X12" i="12"/>
  <c r="AS12" i="12" s="1"/>
  <c r="V12" i="12"/>
  <c r="AR12" i="12" s="1"/>
  <c r="T12" i="12"/>
  <c r="AQ12" i="12" s="1"/>
  <c r="R12" i="12"/>
  <c r="AP12" i="12" s="1"/>
  <c r="P12" i="12"/>
  <c r="AO12" i="12" s="1"/>
  <c r="N12" i="12"/>
  <c r="AN12" i="12" s="1"/>
  <c r="L12" i="12"/>
  <c r="AM12" i="12" s="1"/>
  <c r="J12" i="12"/>
  <c r="AL12" i="12" s="1"/>
  <c r="H12" i="12"/>
  <c r="AK12" i="12" s="1"/>
  <c r="F12" i="12"/>
  <c r="AJ12" i="12" s="1"/>
  <c r="AB11" i="12"/>
  <c r="AU11" i="12" s="1"/>
  <c r="Z11" i="12"/>
  <c r="AT11" i="12" s="1"/>
  <c r="X11" i="12"/>
  <c r="AS11" i="12" s="1"/>
  <c r="V11" i="12"/>
  <c r="AR11" i="12" s="1"/>
  <c r="T11" i="12"/>
  <c r="AQ11" i="12" s="1"/>
  <c r="R11" i="12"/>
  <c r="AP11" i="12" s="1"/>
  <c r="P11" i="12"/>
  <c r="AO11" i="12" s="1"/>
  <c r="N11" i="12"/>
  <c r="AN11" i="12" s="1"/>
  <c r="L11" i="12"/>
  <c r="AM11" i="12" s="1"/>
  <c r="J11" i="12"/>
  <c r="AL11" i="12" s="1"/>
  <c r="H11" i="12"/>
  <c r="AK11" i="12" s="1"/>
  <c r="F11" i="12"/>
  <c r="AJ11" i="12" s="1"/>
  <c r="AB10" i="12"/>
  <c r="AU10" i="12" s="1"/>
  <c r="Z10" i="12"/>
  <c r="AT10" i="12" s="1"/>
  <c r="X10" i="12"/>
  <c r="AS10" i="12" s="1"/>
  <c r="V10" i="12"/>
  <c r="AR10" i="12" s="1"/>
  <c r="T10" i="12"/>
  <c r="AQ10" i="12" s="1"/>
  <c r="R10" i="12"/>
  <c r="AP10" i="12" s="1"/>
  <c r="P10" i="12"/>
  <c r="AO10" i="12" s="1"/>
  <c r="N10" i="12"/>
  <c r="AN10" i="12" s="1"/>
  <c r="L10" i="12"/>
  <c r="AM10" i="12" s="1"/>
  <c r="J10" i="12"/>
  <c r="AL10" i="12" s="1"/>
  <c r="H10" i="12"/>
  <c r="AK10" i="12" s="1"/>
  <c r="F10" i="12"/>
  <c r="AJ10" i="12" s="1"/>
  <c r="AG15" i="12" l="1"/>
  <c r="AF15" i="12"/>
  <c r="AE15" i="12"/>
  <c r="AW15" i="12" s="1"/>
  <c r="AE23" i="12"/>
  <c r="AF23" i="12"/>
  <c r="AG23" i="12"/>
  <c r="AE18" i="12"/>
  <c r="AG18" i="12"/>
  <c r="AF18" i="12"/>
  <c r="AG22" i="12"/>
  <c r="AE22" i="12"/>
  <c r="AF22" i="12"/>
  <c r="AF26" i="12"/>
  <c r="AG26" i="12"/>
  <c r="AE26" i="12"/>
  <c r="AW26" i="12" s="1"/>
  <c r="AF19" i="12"/>
  <c r="AG19" i="12"/>
  <c r="AE19" i="12"/>
  <c r="AF17" i="12"/>
  <c r="AG17" i="12"/>
  <c r="AE17" i="12"/>
  <c r="AG12" i="12"/>
  <c r="AE12" i="12"/>
  <c r="AF12" i="12"/>
  <c r="AE21" i="12"/>
  <c r="AF21" i="12"/>
  <c r="AG21" i="12"/>
  <c r="AE25" i="12"/>
  <c r="AG25" i="12"/>
  <c r="AF25" i="12"/>
  <c r="AE13" i="12"/>
  <c r="AF13" i="12"/>
  <c r="AG13" i="12"/>
  <c r="AG14" i="12"/>
  <c r="AE14" i="12"/>
  <c r="AF14" i="12"/>
  <c r="AE16" i="12"/>
  <c r="AF16" i="12"/>
  <c r="AG16" i="12"/>
  <c r="AE11" i="12"/>
  <c r="AF11" i="12"/>
  <c r="AG11" i="12"/>
  <c r="AF20" i="12"/>
  <c r="AG20" i="12"/>
  <c r="AE20" i="12"/>
  <c r="AW20" i="12" s="1"/>
  <c r="AG24" i="12"/>
  <c r="AF24" i="12"/>
  <c r="AE24" i="12"/>
  <c r="AW24" i="12" s="1"/>
  <c r="AG10" i="12"/>
  <c r="AF10" i="12"/>
  <c r="AE10" i="12"/>
  <c r="AV10" i="12"/>
  <c r="AD10" i="12" s="1"/>
  <c r="AV17" i="12"/>
  <c r="AD17" i="12" s="1"/>
  <c r="AV26" i="12"/>
  <c r="AD26" i="12" s="1"/>
  <c r="L27" i="12"/>
  <c r="T27" i="12"/>
  <c r="AV13" i="12"/>
  <c r="AD13" i="12" s="1"/>
  <c r="V27" i="12"/>
  <c r="R27" i="12"/>
  <c r="H27" i="12"/>
  <c r="X27" i="12"/>
  <c r="AB27" i="12"/>
  <c r="AU27" i="12"/>
  <c r="Z27" i="12"/>
  <c r="AT27" i="12"/>
  <c r="AV16" i="12"/>
  <c r="AD16" i="12" s="1"/>
  <c r="P27" i="12"/>
  <c r="J27" i="12"/>
  <c r="AV21" i="12"/>
  <c r="AD21" i="12" s="1"/>
  <c r="AK27" i="12"/>
  <c r="AL27" i="12"/>
  <c r="AV18" i="12"/>
  <c r="AD18" i="12" s="1"/>
  <c r="AV22" i="12"/>
  <c r="AD22" i="12" s="1"/>
  <c r="AJ27" i="12"/>
  <c r="AV15" i="12"/>
  <c r="AD15" i="12" s="1"/>
  <c r="AO27" i="12"/>
  <c r="AV23" i="12"/>
  <c r="AD23" i="12" s="1"/>
  <c r="AQ27" i="12"/>
  <c r="AV25" i="12"/>
  <c r="AD25" i="12" s="1"/>
  <c r="AV24" i="12"/>
  <c r="AD24" i="12" s="1"/>
  <c r="AP27" i="12"/>
  <c r="AV14" i="12"/>
  <c r="AD14" i="12" s="1"/>
  <c r="AN27" i="12"/>
  <c r="AV11" i="12"/>
  <c r="AD11" i="12" s="1"/>
  <c r="AV12" i="12"/>
  <c r="AD12" i="12" s="1"/>
  <c r="AV19" i="12"/>
  <c r="AD19" i="12" s="1"/>
  <c r="AV20" i="12"/>
  <c r="AD20" i="12" s="1"/>
  <c r="AR27" i="12"/>
  <c r="AS27" i="12"/>
  <c r="F27" i="12"/>
  <c r="N27" i="12"/>
  <c r="AM27" i="12"/>
  <c r="AH24" i="12" l="1"/>
  <c r="AH20" i="12"/>
  <c r="AW25" i="12"/>
  <c r="AH25" i="12" s="1"/>
  <c r="AH26" i="12"/>
  <c r="AW13" i="12"/>
  <c r="AH13" i="12" s="1"/>
  <c r="AW22" i="12"/>
  <c r="AH22" i="12" s="1"/>
  <c r="AW12" i="12"/>
  <c r="AH12" i="12" s="1"/>
  <c r="AW23" i="12"/>
  <c r="AH23" i="12" s="1"/>
  <c r="AW11" i="12"/>
  <c r="AH11" i="12" s="1"/>
  <c r="AW16" i="12"/>
  <c r="AH16" i="12" s="1"/>
  <c r="AW14" i="12"/>
  <c r="AH14" i="12" s="1"/>
  <c r="AW17" i="12"/>
  <c r="AH17" i="12" s="1"/>
  <c r="AH15" i="12"/>
  <c r="AW21" i="12"/>
  <c r="AH21" i="12" s="1"/>
  <c r="AW18" i="12"/>
  <c r="AH18" i="12" s="1"/>
  <c r="AW19" i="12"/>
  <c r="AH19" i="12" s="1"/>
  <c r="AW10" i="12"/>
  <c r="AH10" i="12" s="1"/>
  <c r="AV27" i="12"/>
  <c r="AD27" i="12"/>
  <c r="AA29" i="12" s="1"/>
  <c r="F88" i="5" l="1"/>
  <c r="A87" i="5"/>
  <c r="F85" i="5"/>
  <c r="A84" i="5"/>
  <c r="A86" i="5"/>
  <c r="E29" i="5" l="1"/>
  <c r="E65" i="5"/>
  <c r="A65" i="5"/>
  <c r="E64" i="5"/>
  <c r="E63" i="5" s="1"/>
  <c r="F19" i="5" s="1"/>
  <c r="A64" i="5"/>
  <c r="D10" i="10"/>
  <c r="D11" i="10"/>
  <c r="D12" i="10"/>
  <c r="D13" i="10"/>
  <c r="D14" i="10"/>
  <c r="D15" i="10"/>
  <c r="D16" i="10"/>
  <c r="D17" i="10"/>
  <c r="D18" i="10"/>
  <c r="D19" i="10"/>
  <c r="D20" i="10"/>
  <c r="D21" i="10"/>
  <c r="D22" i="10"/>
  <c r="D23" i="10"/>
  <c r="D24" i="10"/>
  <c r="D25" i="10"/>
  <c r="D26" i="10"/>
  <c r="D27" i="10"/>
  <c r="D28" i="10"/>
  <c r="D29" i="10"/>
  <c r="D30" i="10"/>
  <c r="D31" i="10"/>
  <c r="D32" i="10"/>
  <c r="D33" i="10"/>
  <c r="D34" i="10"/>
  <c r="D35" i="10"/>
  <c r="D36" i="10"/>
  <c r="D37" i="10"/>
  <c r="D38" i="10"/>
  <c r="D39" i="10"/>
  <c r="D40" i="10"/>
  <c r="D41" i="10"/>
  <c r="D42" i="10"/>
  <c r="D43" i="10"/>
  <c r="D44" i="10"/>
  <c r="D45" i="10"/>
  <c r="D46" i="10"/>
  <c r="D47" i="10"/>
  <c r="D48" i="10"/>
  <c r="D49" i="10"/>
  <c r="D50" i="10"/>
  <c r="D51" i="10"/>
  <c r="D52" i="10"/>
  <c r="D53" i="10"/>
  <c r="D54" i="10"/>
  <c r="D55" i="10"/>
  <c r="D56" i="10"/>
  <c r="D57" i="10"/>
  <c r="D58" i="10"/>
  <c r="D59" i="10"/>
  <c r="D60" i="10"/>
  <c r="D61" i="10"/>
  <c r="D62" i="10"/>
  <c r="D63" i="10"/>
  <c r="D64" i="10"/>
  <c r="D65" i="10"/>
  <c r="C8" i="7"/>
  <c r="D9" i="10"/>
  <c r="G2" i="10"/>
  <c r="D8" i="10" l="1"/>
  <c r="E24" i="1" s="1"/>
  <c r="H2" i="9"/>
  <c r="G2" i="8"/>
  <c r="G2" i="7"/>
  <c r="G2" i="6"/>
  <c r="D8" i="9" l="1"/>
  <c r="E27" i="1" s="1"/>
  <c r="E29" i="1" s="1"/>
  <c r="D66" i="8"/>
  <c r="D65" i="8"/>
  <c r="D64" i="8"/>
  <c r="D63" i="8"/>
  <c r="D62" i="8"/>
  <c r="D61" i="8"/>
  <c r="D60" i="8"/>
  <c r="D59" i="8"/>
  <c r="D58" i="8"/>
  <c r="D57" i="8"/>
  <c r="D56" i="8"/>
  <c r="D55" i="8"/>
  <c r="D54" i="8"/>
  <c r="D53" i="8"/>
  <c r="D52" i="8"/>
  <c r="D14" i="8"/>
  <c r="D15" i="8"/>
  <c r="D16" i="8"/>
  <c r="D17" i="8"/>
  <c r="D18" i="8"/>
  <c r="D19" i="8"/>
  <c r="D20" i="8"/>
  <c r="D21" i="8"/>
  <c r="D22" i="8"/>
  <c r="D23" i="8"/>
  <c r="D24" i="8"/>
  <c r="D25" i="8"/>
  <c r="D26" i="8"/>
  <c r="D27" i="8"/>
  <c r="D28" i="8"/>
  <c r="D29" i="8"/>
  <c r="D30" i="8"/>
  <c r="D31" i="8"/>
  <c r="D32" i="8"/>
  <c r="D33" i="8"/>
  <c r="D34" i="8"/>
  <c r="D35" i="8"/>
  <c r="D36" i="8"/>
  <c r="D37" i="8"/>
  <c r="D38" i="8"/>
  <c r="D39" i="8"/>
  <c r="D40" i="8"/>
  <c r="D41" i="8"/>
  <c r="D42" i="8"/>
  <c r="D43" i="8"/>
  <c r="D10" i="8"/>
  <c r="D11" i="8"/>
  <c r="D12" i="8"/>
  <c r="D13" i="8"/>
  <c r="D44" i="8"/>
  <c r="D45" i="8"/>
  <c r="D46" i="8"/>
  <c r="D47" i="8"/>
  <c r="D48" i="8"/>
  <c r="D49" i="8"/>
  <c r="D51" i="8"/>
  <c r="D50" i="8"/>
  <c r="D9" i="8"/>
  <c r="G6" i="5"/>
  <c r="A83" i="5"/>
  <c r="D82" i="5"/>
  <c r="F21" i="5" s="1"/>
  <c r="E75" i="5"/>
  <c r="E74" i="5"/>
  <c r="E73" i="5"/>
  <c r="A73" i="5"/>
  <c r="E53" i="5"/>
  <c r="F18" i="5" s="1"/>
  <c r="A56" i="5"/>
  <c r="A55" i="5"/>
  <c r="A54" i="5"/>
  <c r="E46" i="5"/>
  <c r="A46" i="5"/>
  <c r="E45" i="5"/>
  <c r="A45" i="5"/>
  <c r="E44" i="5"/>
  <c r="A44" i="5"/>
  <c r="E43" i="5"/>
  <c r="A43" i="5"/>
  <c r="E42" i="5"/>
  <c r="A42" i="5"/>
  <c r="E41" i="5"/>
  <c r="A41" i="5"/>
  <c r="D24" i="5"/>
  <c r="E72" i="5" l="1"/>
  <c r="F20" i="5" s="1"/>
  <c r="D8" i="8"/>
  <c r="E25" i="1" s="1"/>
  <c r="D9" i="6"/>
  <c r="E23" i="1"/>
  <c r="E40" i="5"/>
  <c r="F17" i="5" s="1"/>
  <c r="F22" i="5" l="1"/>
  <c r="E22" i="1"/>
  <c r="E26" i="1" s="1"/>
  <c r="C31"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tc={3BFEE72E-1315-40D8-9256-BC3A749EFEB1}</author>
    <author>tc={2F7099E3-598A-40ED-8E35-99BDB8962D50}</author>
    <author>tc={8A6C8BDB-4037-4215-A4E6-79CB5F2D6CE3}</author>
    <author>tc={EFD4DF61-D23E-45A7-B426-958FA2BE017F}</author>
  </authors>
  <commentList>
    <comment ref="D5" authorId="0" shapeId="0" xr:uid="{3BFEE72E-1315-40D8-9256-BC3A749EFEB1}">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bis 1.25 Std. = von 0.1 - 1.25 Std
oder 1 Min bis 1 Std. 15 Min
oder 1 Min bis 75 Min</t>
      </text>
    </comment>
    <comment ref="D6" authorId="1" shapeId="0" xr:uid="{2F7099E3-598A-40ED-8E35-99BDB8962D50}">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bis 2.50 Std. = von 1.26 - 2.50 Std
oder 1 Std. 16 Min. bis 2 Std. 30 Min
oder  91 Min bis 150 Min</t>
      </text>
    </comment>
    <comment ref="D7" authorId="2" shapeId="0" xr:uid="{8A6C8BDB-4037-4215-A4E6-79CB5F2D6CE3}">
      <text>
        <t xml:space="preserve">[Kommentarthread]
Ihre Version von Excel gestattet Ihnen das Lesen dieses Kommentarthreads. Jegliche Bearbeitungen daran werden jedoch entfernt, wenn die Datei in einer neueren Version von Excel geöffnet wird. Weitere Informationen: https://go.microsoft.com/fwlink/?linkid=870924.
Kommentar:
    über 2.50 Std. = von 2.51 - 
oder 2 Std. 31 Min. bis 
oder 151 Min bis
</t>
      </text>
    </comment>
    <comment ref="C10" authorId="3" shapeId="0" xr:uid="{EFD4DF61-D23E-45A7-B426-958FA2BE017F}">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Bitte Stunden in Dezimal eingeben
1.25 Std. = 1 Std. 15 Min oder 90 Min.</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Arseli Merino</author>
  </authors>
  <commentList>
    <comment ref="B4" authorId="0" shapeId="0" xr:uid="{00000000-0006-0000-0500-000001000000}">
      <text>
        <r>
          <rPr>
            <b/>
            <sz val="9"/>
            <color indexed="81"/>
            <rFont val="Segoe UI"/>
            <family val="2"/>
          </rPr>
          <t>Arseli Merino:</t>
        </r>
        <r>
          <rPr>
            <sz val="9"/>
            <color indexed="81"/>
            <rFont val="Segoe UI"/>
            <family val="2"/>
          </rPr>
          <t xml:space="preserve">
Um Zuordnung zwischen Originalbelegen und Abrechnung zu prüfen/festzustellen bitte Quittungen handschriftlich zu nummerieren und ebenfalls die Belegnummer in dieser Spalte eintragen</t>
        </r>
      </text>
    </comment>
    <comment ref="F4" authorId="0" shapeId="0" xr:uid="{00000000-0006-0000-0500-000002000000}">
      <text>
        <r>
          <rPr>
            <b/>
            <sz val="9"/>
            <color indexed="81"/>
            <rFont val="Segoe UI"/>
            <family val="2"/>
          </rPr>
          <t>Arseli Merino:</t>
        </r>
        <r>
          <rPr>
            <sz val="9"/>
            <color indexed="81"/>
            <rFont val="Segoe UI"/>
            <family val="2"/>
          </rPr>
          <t xml:space="preserve">
falls Kontonummer bekannt</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rama design</author>
    <author>Arseli Merino</author>
  </authors>
  <commentList>
    <comment ref="Z2" authorId="0" shapeId="0" xr:uid="{00000000-0006-0000-0600-000001000000}">
      <text>
        <r>
          <rPr>
            <b/>
            <sz val="10"/>
            <color rgb="FF000000"/>
            <rFont val="Tahoma"/>
            <family val="2"/>
          </rPr>
          <t xml:space="preserve">zum Verständnis:
</t>
        </r>
        <r>
          <rPr>
            <sz val="10"/>
            <color rgb="FF000000"/>
            <rFont val="Tahoma"/>
            <family val="2"/>
          </rPr>
          <t xml:space="preserve">
</t>
        </r>
        <r>
          <rPr>
            <sz val="10"/>
            <color rgb="FF000000"/>
            <rFont val="Tahoma"/>
            <family val="2"/>
          </rPr>
          <t xml:space="preserve">in </t>
        </r>
        <r>
          <rPr>
            <u/>
            <sz val="10"/>
            <color rgb="FF000000"/>
            <rFont val="Tahoma"/>
            <family val="2"/>
          </rPr>
          <t>Stunden</t>
        </r>
        <r>
          <rPr>
            <sz val="10"/>
            <color rgb="FF000000"/>
            <rFont val="Tahoma"/>
            <family val="2"/>
          </rPr>
          <t xml:space="preserve"> bedeutet
</t>
        </r>
        <r>
          <rPr>
            <sz val="10"/>
            <color rgb="FF000000"/>
            <rFont val="Tahoma"/>
            <family val="2"/>
          </rPr>
          <t xml:space="preserve">0.25 = 15 Minuten
</t>
        </r>
        <r>
          <rPr>
            <sz val="10"/>
            <color rgb="FF000000"/>
            <rFont val="Tahoma"/>
            <family val="2"/>
          </rPr>
          <t xml:space="preserve">0.50 = 30 Minuten
</t>
        </r>
        <r>
          <rPr>
            <sz val="10"/>
            <color rgb="FF000000"/>
            <rFont val="Tahoma"/>
            <family val="2"/>
          </rPr>
          <t xml:space="preserve">0.75 = 45 Minuten
</t>
        </r>
        <r>
          <rPr>
            <sz val="10"/>
            <color rgb="FF000000"/>
            <rFont val="Tahoma"/>
            <family val="2"/>
          </rPr>
          <t xml:space="preserve">1.00 = 60 Minuten
</t>
        </r>
        <r>
          <rPr>
            <sz val="10"/>
            <color rgb="FF000000"/>
            <rFont val="Tahoma"/>
            <family val="2"/>
          </rPr>
          <t xml:space="preserve">
</t>
        </r>
        <r>
          <rPr>
            <sz val="10"/>
            <color rgb="FF000000"/>
            <rFont val="Tahoma"/>
            <family val="2"/>
          </rPr>
          <t xml:space="preserve">Beispiele
</t>
        </r>
        <r>
          <rPr>
            <sz val="10"/>
            <color rgb="FF000000"/>
            <rFont val="Tahoma"/>
            <family val="2"/>
          </rPr>
          <t xml:space="preserve">0.50 Std. = 1/2 Stunde = 30 Minuten
</t>
        </r>
        <r>
          <rPr>
            <sz val="10"/>
            <color rgb="FF000000"/>
            <rFont val="Tahoma"/>
            <family val="2"/>
          </rPr>
          <t xml:space="preserve">1.50 Std. = 1 1/2 Stunden = 90 Minuten
</t>
        </r>
        <r>
          <rPr>
            <sz val="10"/>
            <color rgb="FF000000"/>
            <rFont val="Tahoma"/>
            <family val="2"/>
          </rPr>
          <t xml:space="preserve">2.75 Std. = 2 3/4 Stunden = 165 Minuten
</t>
        </r>
        <r>
          <rPr>
            <sz val="10"/>
            <color rgb="FF000000"/>
            <rFont val="Tahoma"/>
            <family val="2"/>
          </rPr>
          <t xml:space="preserve">3.25 Std. = 3 1/4 Stunden = 195 Minuten
</t>
        </r>
      </text>
    </comment>
    <comment ref="AC4" authorId="0" shapeId="0" xr:uid="{00000000-0006-0000-0600-000002000000}">
      <text>
        <r>
          <rPr>
            <b/>
            <u/>
            <sz val="10"/>
            <color rgb="FF000000"/>
            <rFont val="Tahoma"/>
            <family val="2"/>
          </rPr>
          <t>zum Verständnis:</t>
        </r>
        <r>
          <rPr>
            <b/>
            <sz val="10"/>
            <color rgb="FF000000"/>
            <rFont val="Tahoma"/>
            <family val="2"/>
          </rPr>
          <t xml:space="preserve">
</t>
        </r>
        <r>
          <rPr>
            <sz val="10"/>
            <color rgb="FF000000"/>
            <rFont val="Tahoma"/>
            <family val="2"/>
          </rPr>
          <t>Ab der ersten Minute bis und mit der 75. Minute (respektive 1 Stunde und 15 Minuten) = CHF 30</t>
        </r>
      </text>
    </comment>
    <comment ref="AB5" authorId="0" shapeId="0" xr:uid="{00000000-0006-0000-0600-000003000000}">
      <text>
        <r>
          <rPr>
            <b/>
            <u/>
            <sz val="10"/>
            <color rgb="FF000000"/>
            <rFont val="Arial"/>
            <family val="2"/>
          </rPr>
          <t>zum Verständnis:</t>
        </r>
        <r>
          <rPr>
            <b/>
            <sz val="10"/>
            <color rgb="FF000000"/>
            <rFont val="Arial"/>
            <family val="2"/>
          </rPr>
          <t xml:space="preserve">
</t>
        </r>
        <r>
          <rPr>
            <sz val="10"/>
            <color rgb="FF000000"/>
            <rFont val="Arial"/>
            <family val="2"/>
          </rPr>
          <t>Ab der 76. Minute bis und mit der 150. Minute (respektive 2 Stunde und 30 Minuten) = CHF 60</t>
        </r>
      </text>
    </comment>
    <comment ref="AB6" authorId="0" shapeId="0" xr:uid="{00000000-0006-0000-0600-000004000000}">
      <text>
        <r>
          <rPr>
            <b/>
            <u/>
            <sz val="10"/>
            <color rgb="FF000000"/>
            <rFont val="Arial"/>
            <family val="2"/>
          </rPr>
          <t>zum Verständnis:</t>
        </r>
        <r>
          <rPr>
            <sz val="10"/>
            <color rgb="FF000000"/>
            <rFont val="Arial"/>
            <family val="2"/>
          </rPr>
          <t xml:space="preserve">
</t>
        </r>
        <r>
          <rPr>
            <sz val="10"/>
            <color rgb="FF000000"/>
            <rFont val="Arial"/>
            <family val="2"/>
          </rPr>
          <t>Ab der 151. Minute (respektive 2 Stunde und 31 Minuten) nach oben offen = CHF 80</t>
        </r>
      </text>
    </comment>
    <comment ref="D9" authorId="1" shapeId="0" xr:uid="{00000000-0006-0000-0600-000005000000}">
      <text>
        <r>
          <rPr>
            <b/>
            <sz val="9"/>
            <color indexed="81"/>
            <rFont val="Segoe UI"/>
            <family val="2"/>
          </rPr>
          <t>Arseli Merino:</t>
        </r>
        <r>
          <rPr>
            <sz val="9"/>
            <color indexed="81"/>
            <rFont val="Segoe UI"/>
            <family val="2"/>
          </rPr>
          <t xml:space="preserve">
Kontrolle für Eingabe zur Zahlung (Bsp. Auszahlungen ROJA)</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Arseli Merino</author>
  </authors>
  <commentList>
    <comment ref="B78" authorId="0" shapeId="0" xr:uid="{00000000-0006-0000-0700-000001000000}">
      <text>
        <r>
          <rPr>
            <b/>
            <sz val="9"/>
            <color indexed="81"/>
            <rFont val="Segoe UI"/>
            <family val="2"/>
          </rPr>
          <t>Arseli Merino:</t>
        </r>
        <r>
          <rPr>
            <sz val="9"/>
            <color indexed="81"/>
            <rFont val="Segoe UI"/>
            <family val="2"/>
          </rPr>
          <t xml:space="preserve">
Belegnummer manuell auf Quittung eintragen</t>
        </r>
      </text>
    </comment>
  </commentList>
</comments>
</file>

<file path=xl/sharedStrings.xml><?xml version="1.0" encoding="utf-8"?>
<sst xmlns="http://schemas.openxmlformats.org/spreadsheetml/2006/main" count="1386" uniqueCount="404">
  <si>
    <t>Anleitung:</t>
  </si>
  <si>
    <t>,</t>
  </si>
  <si>
    <t>Zuerst das Hauptformular mit den persönlichen Angaben und anschliessend 
nur die Bereiche (siehe Reiter), welche gebraucht werden, ausfüllen.</t>
  </si>
  <si>
    <t>Spesen- / Ausgabenrechnung
Gemeinde Täuffelen-Gerolfingen
2025</t>
  </si>
  <si>
    <t>Termin für Einreichung:</t>
  </si>
  <si>
    <t>Bemerkung(en): (werden nicht ausgedruckt)</t>
  </si>
  <si>
    <t>Zeilenhöhe</t>
  </si>
  <si>
    <t>Name / Vorname:</t>
  </si>
  <si>
    <t>Name Vorname wie bei der Bank (sonst wird Zahlung refüsiert)</t>
  </si>
  <si>
    <t>Strasse:</t>
  </si>
  <si>
    <t>Strasse wie bei der Bank (sonst wird Zahlung refüsiert)</t>
  </si>
  <si>
    <t>PLZ / Ort:</t>
  </si>
  <si>
    <t>PLZ/ORT wie bei der Bank (sonst wird Zahlung refüsiert)</t>
  </si>
  <si>
    <t>Funktion / Kommission:</t>
  </si>
  <si>
    <t>Funktion wichtig für Zuordnung in der Jahresrechnung</t>
  </si>
  <si>
    <t>Bank- oder Postverbindung (IBAN):</t>
  </si>
  <si>
    <t>CH0000000000000000000</t>
  </si>
  <si>
    <t>bitte korrekte Angaben eintragen (19 Stellen) inkl. CH</t>
  </si>
  <si>
    <r>
      <t>Sozialversicherungsnr:</t>
    </r>
    <r>
      <rPr>
        <sz val="14"/>
        <rFont val="Verdana"/>
        <family val="2"/>
      </rPr>
      <t xml:space="preserve"> </t>
    </r>
    <r>
      <rPr>
        <sz val="11"/>
        <rFont val="Verdana"/>
        <family val="2"/>
      </rPr>
      <t>(756.xxxx.xxxx.xx)</t>
    </r>
  </si>
  <si>
    <t>wird gebraucht für Lohnauszahlung</t>
  </si>
  <si>
    <t>Total Sitzungen und Besprechungen:</t>
  </si>
  <si>
    <t>xxxx.3000.00</t>
  </si>
  <si>
    <t>automatische Berechnung</t>
  </si>
  <si>
    <t>Total Spesen (Essen, Kleinspesen):</t>
  </si>
  <si>
    <t>xxxx.3170.00</t>
  </si>
  <si>
    <t>Total Spesen (Kilometer):</t>
  </si>
  <si>
    <t>Total Stundenentschädigungen:</t>
  </si>
  <si>
    <r>
      <rPr>
        <b/>
        <sz val="14"/>
        <color theme="0"/>
        <rFont val="Verdana"/>
        <family val="2"/>
      </rPr>
      <t>Total: Auszahlung via</t>
    </r>
    <r>
      <rPr>
        <b/>
        <sz val="14"/>
        <color rgb="FFFF0000"/>
        <rFont val="Verdana"/>
        <family val="2"/>
      </rPr>
      <t xml:space="preserve"> Lohn</t>
    </r>
    <r>
      <rPr>
        <sz val="9"/>
        <color theme="0" tint="-0.14999847407452621"/>
        <rFont val="Verdana"/>
        <family val="2"/>
      </rPr>
      <t xml:space="preserve"> (25. des Monats)</t>
    </r>
    <r>
      <rPr>
        <sz val="14"/>
        <color theme="0"/>
        <rFont val="Verdana"/>
        <family val="2"/>
      </rPr>
      <t xml:space="preserve">
</t>
    </r>
    <r>
      <rPr>
        <u/>
        <sz val="11"/>
        <color theme="0"/>
        <rFont val="Verdana"/>
        <family val="2"/>
      </rPr>
      <t>Visierung:</t>
    </r>
    <r>
      <rPr>
        <sz val="11"/>
        <color theme="0"/>
        <rFont val="Verdana"/>
        <family val="2"/>
      </rPr>
      <t xml:space="preserve"> Mail, Physischer Unterschrift</t>
    </r>
  </si>
  <si>
    <t>Ausgaben/Auslagen für Gemeinde:</t>
  </si>
  <si>
    <t>Verschiedene Konti</t>
  </si>
  <si>
    <r>
      <t>Total:</t>
    </r>
    <r>
      <rPr>
        <b/>
        <sz val="14"/>
        <color theme="0"/>
        <rFont val="Verdana"/>
        <family val="2"/>
      </rPr>
      <t xml:space="preserve"> Auszahlung via </t>
    </r>
    <r>
      <rPr>
        <b/>
        <sz val="14"/>
        <color rgb="FFFF0000"/>
        <rFont val="Verdana"/>
        <family val="2"/>
      </rPr>
      <t>Kreditoren</t>
    </r>
    <r>
      <rPr>
        <sz val="7"/>
        <color theme="0" tint="-0.14999847407452621"/>
        <rFont val="Verdana"/>
        <family val="2"/>
      </rPr>
      <t xml:space="preserve"> (jeden Montag)</t>
    </r>
    <r>
      <rPr>
        <b/>
        <u/>
        <sz val="14"/>
        <color theme="0"/>
        <rFont val="Verdana"/>
        <family val="2"/>
      </rPr>
      <t xml:space="preserve">
</t>
    </r>
    <r>
      <rPr>
        <u/>
        <sz val="11"/>
        <color theme="0"/>
        <rFont val="Verdana"/>
        <family val="2"/>
      </rPr>
      <t>Visierung:</t>
    </r>
    <r>
      <rPr>
        <sz val="11"/>
        <color theme="0"/>
        <rFont val="Verdana"/>
        <family val="2"/>
      </rPr>
      <t xml:space="preserve"> Digitaler Visierungsweg (Dialog)</t>
    </r>
  </si>
  <si>
    <t>Datum:</t>
  </si>
  <si>
    <t>automatisch, kann angepasst werden</t>
  </si>
  <si>
    <t>Info</t>
  </si>
  <si>
    <t>Die Richtigkeit des Sachverhalts der geltend gemachten Spesen- / Ausgaben bestätigt:</t>
  </si>
  <si>
    <t xml:space="preserve"> Unterschrift</t>
  </si>
  <si>
    <t>Unterschrift AntragstellerIn</t>
  </si>
  <si>
    <t>So schnell wie möglich an die beiden Personen weiterleiten</t>
  </si>
  <si>
    <t>Verantwortliche Person Gemeinderat</t>
  </si>
  <si>
    <t>Verantwortliche Person Verwaltung</t>
  </si>
  <si>
    <r>
      <rPr>
        <b/>
        <u/>
        <sz val="14"/>
        <color theme="0"/>
        <rFont val="Verdana"/>
        <family val="2"/>
      </rPr>
      <t>Weiteres Vorgehen:</t>
    </r>
    <r>
      <rPr>
        <b/>
        <sz val="14"/>
        <color theme="0"/>
        <rFont val="Verdana"/>
        <family val="2"/>
      </rPr>
      <t xml:space="preserve">
Dokument elektronisch ausfüllen</t>
    </r>
  </si>
  <si>
    <t>--&gt; unterschriebenes Dokument muss bis 15. Dezember bei Arseli sein
(sonst verspätet sich die Lohnauszahlung Dezember)</t>
  </si>
  <si>
    <t xml:space="preserve">Dokument muss nicht leer ausgedruckt werden </t>
  </si>
  <si>
    <r>
      <rPr>
        <b/>
        <u/>
        <sz val="14"/>
        <color rgb="FFFF0000"/>
        <rFont val="Verdana"/>
        <family val="2"/>
      </rPr>
      <t>Sitzungen und Besprechungen</t>
    </r>
    <r>
      <rPr>
        <sz val="14"/>
        <rFont val="Verdana"/>
        <family val="2"/>
      </rPr>
      <t xml:space="preserve"> </t>
    </r>
    <r>
      <rPr>
        <sz val="7"/>
        <rFont val="Verdana"/>
        <family val="2"/>
      </rPr>
      <t xml:space="preserve">wird via Lohn ausbezahlt, ist </t>
    </r>
    <r>
      <rPr>
        <u/>
        <sz val="7"/>
        <rFont val="Verdana"/>
        <family val="2"/>
      </rPr>
      <t>nicht</t>
    </r>
    <r>
      <rPr>
        <sz val="7"/>
        <rFont val="Verdana"/>
        <family val="2"/>
      </rPr>
      <t xml:space="preserve"> AHV- und </t>
    </r>
    <r>
      <rPr>
        <u/>
        <sz val="7"/>
        <rFont val="Verdana"/>
        <family val="2"/>
      </rPr>
      <t>nicht</t>
    </r>
    <r>
      <rPr>
        <sz val="7"/>
        <rFont val="Verdana"/>
        <family val="2"/>
      </rPr>
      <t xml:space="preserve"> Steuerpflichtig (Ausnahme Steuerpflichtig: Gemeinderäte)</t>
    </r>
    <r>
      <rPr>
        <b/>
        <sz val="14"/>
        <rFont val="Verdana"/>
        <family val="2"/>
      </rPr>
      <t xml:space="preserve">
</t>
    </r>
    <r>
      <rPr>
        <sz val="11"/>
        <color theme="0" tint="-0.499984740745262"/>
        <rFont val="Verdana"/>
        <family val="2"/>
      </rPr>
      <t xml:space="preserve">Erklärung: pro Tag werden für Sitzungen </t>
    </r>
    <r>
      <rPr>
        <u/>
        <sz val="11"/>
        <color theme="0" tint="-0.499984740745262"/>
        <rFont val="Verdana"/>
        <family val="2"/>
      </rPr>
      <t>max. CHF 80.00</t>
    </r>
    <r>
      <rPr>
        <sz val="11"/>
        <color theme="0" tint="-0.499984740745262"/>
        <rFont val="Verdana"/>
        <family val="2"/>
      </rPr>
      <t xml:space="preserve"> vergütet. Ein</t>
    </r>
    <r>
      <rPr>
        <sz val="11"/>
        <rFont val="Verdana"/>
        <family val="2"/>
      </rPr>
      <t xml:space="preserve"> </t>
    </r>
    <r>
      <rPr>
        <sz val="11"/>
        <color rgb="FFFF0000"/>
        <rFont val="Verdana"/>
        <family val="2"/>
      </rPr>
      <t>rotmarkiertes</t>
    </r>
    <r>
      <rPr>
        <sz val="11"/>
        <rFont val="Verdana"/>
        <family val="2"/>
      </rPr>
      <t xml:space="preserve"> </t>
    </r>
    <r>
      <rPr>
        <sz val="11"/>
        <color theme="0" tint="-0.499984740745262"/>
        <rFont val="Verdana"/>
        <family val="2"/>
      </rPr>
      <t>Datumsfeld bedeutet, das maximale Sitzungsgeld pro Tag wurde überschritten (bitte Anz. Std. anpassen) !!! Arbeiten für die Gemeinde und nicht Sitzungen werden via "Stundenentschädigungen" ausbezahlt.</t>
    </r>
  </si>
  <si>
    <t>Datum</t>
  </si>
  <si>
    <t>Anlass</t>
  </si>
  <si>
    <t>Ansatz:</t>
  </si>
  <si>
    <t>Bemerkung(en)</t>
  </si>
  <si>
    <t>CHF bis 1.25 Std.</t>
  </si>
  <si>
    <t>CHF bis 2.50 Std.</t>
  </si>
  <si>
    <t>CHF über 2.50 Std.</t>
  </si>
  <si>
    <r>
      <t xml:space="preserve">Anzahl </t>
    </r>
    <r>
      <rPr>
        <b/>
        <sz val="11"/>
        <color rgb="FFFF0000"/>
        <rFont val="Verdana"/>
        <family val="2"/>
      </rPr>
      <t>Std.</t>
    </r>
  </si>
  <si>
    <t>Total</t>
  </si>
  <si>
    <t>Eintrag Anlass Anz.</t>
  </si>
  <si>
    <t>Wenn Datum rot bitte Std. anpassen --&gt; es wird nicht mehr als CHF 80.00 ausbezahlt</t>
  </si>
  <si>
    <r>
      <rPr>
        <b/>
        <u/>
        <sz val="14"/>
        <color rgb="FFFF0000"/>
        <rFont val="Verdana"/>
        <family val="2"/>
      </rPr>
      <t>Spesen</t>
    </r>
    <r>
      <rPr>
        <b/>
        <sz val="14"/>
        <color rgb="FFFF0000"/>
        <rFont val="Verdana"/>
        <family val="2"/>
      </rPr>
      <t xml:space="preserve"> (Essen u. Kleinspesen)</t>
    </r>
    <r>
      <rPr>
        <sz val="14"/>
        <rFont val="Verdana"/>
        <family val="2"/>
      </rPr>
      <t xml:space="preserve"> </t>
    </r>
    <r>
      <rPr>
        <sz val="7"/>
        <rFont val="Verdana"/>
        <family val="2"/>
      </rPr>
      <t xml:space="preserve">(wird via Lohn ausbezahlt, ist </t>
    </r>
    <r>
      <rPr>
        <u/>
        <sz val="7"/>
        <rFont val="Verdana"/>
        <family val="2"/>
      </rPr>
      <t>nicht</t>
    </r>
    <r>
      <rPr>
        <sz val="7"/>
        <rFont val="Verdana"/>
        <family val="2"/>
      </rPr>
      <t xml:space="preserve"> AHV- und </t>
    </r>
    <r>
      <rPr>
        <u/>
        <sz val="7"/>
        <rFont val="Verdana"/>
        <family val="2"/>
      </rPr>
      <t>nicht</t>
    </r>
    <r>
      <rPr>
        <sz val="7"/>
        <rFont val="Verdana"/>
        <family val="2"/>
      </rPr>
      <t xml:space="preserve"> Steuerpflichtig)</t>
    </r>
    <r>
      <rPr>
        <b/>
        <sz val="14"/>
        <rFont val="Verdana"/>
        <family val="2"/>
      </rPr>
      <t xml:space="preserve">
</t>
    </r>
    <r>
      <rPr>
        <sz val="11"/>
        <color theme="0" tint="-0.499984740745262"/>
        <rFont val="Verdana"/>
        <family val="2"/>
      </rPr>
      <t>Erklärung: Unter "Übrigen Spesen" fallen bspw. Mehrkosten für auswärtige Verpflegung (max. CHF 20.00), Parkgebühren. Quittungen bitte auf ein separates Blatt aufkleben und einreichen.</t>
    </r>
  </si>
  <si>
    <t xml:space="preserve">Spesen, Mehrkosten, auswärtige Verpflegung, SBB Tickets </t>
  </si>
  <si>
    <t>Datum, Anlass u. Betrag eintragen</t>
  </si>
  <si>
    <r>
      <rPr>
        <b/>
        <u/>
        <sz val="14"/>
        <color rgb="FFFF0000"/>
        <rFont val="Verdana"/>
        <family val="2"/>
      </rPr>
      <t>Spesen</t>
    </r>
    <r>
      <rPr>
        <b/>
        <sz val="14"/>
        <color rgb="FFFF0000"/>
        <rFont val="Verdana"/>
        <family val="2"/>
      </rPr>
      <t xml:space="preserve"> (Kilometer)</t>
    </r>
    <r>
      <rPr>
        <sz val="7"/>
        <rFont val="Verdana"/>
        <family val="2"/>
      </rPr>
      <t xml:space="preserve"> (wird via Lohn ausbezahlt, ist </t>
    </r>
    <r>
      <rPr>
        <u/>
        <sz val="7"/>
        <rFont val="Verdana"/>
        <family val="2"/>
      </rPr>
      <t>nicht</t>
    </r>
    <r>
      <rPr>
        <sz val="7"/>
        <rFont val="Verdana"/>
        <family val="2"/>
      </rPr>
      <t xml:space="preserve"> AHV- und </t>
    </r>
    <r>
      <rPr>
        <u/>
        <sz val="7"/>
        <rFont val="Verdana"/>
        <family val="2"/>
      </rPr>
      <t>nicht</t>
    </r>
    <r>
      <rPr>
        <sz val="7"/>
        <rFont val="Verdana"/>
        <family val="2"/>
      </rPr>
      <t xml:space="preserve"> Steuerpflichtig)</t>
    </r>
    <r>
      <rPr>
        <b/>
        <sz val="14"/>
        <rFont val="Verdana"/>
        <family val="2"/>
      </rPr>
      <t xml:space="preserve">
</t>
    </r>
    <r>
      <rPr>
        <sz val="11"/>
        <color theme="0" tint="-0.499984740745262"/>
        <rFont val="Verdana"/>
        <family val="2"/>
      </rPr>
      <t xml:space="preserve">Erklärung: Unter "Kilometer" fallen </t>
    </r>
    <r>
      <rPr>
        <b/>
        <sz val="11"/>
        <color theme="0" tint="-0.499984740745262"/>
        <rFont val="Verdana"/>
        <family val="2"/>
      </rPr>
      <t>nur</t>
    </r>
    <r>
      <rPr>
        <sz val="11"/>
        <color theme="0" tint="-0.499984740745262"/>
        <rFont val="Verdana"/>
        <family val="2"/>
      </rPr>
      <t xml:space="preserve"> die Fahrkosten mit dem Auto. SBB Tickets unter "Spesen (Essen_Kleinspessen) abrechnen. Wird pro Kilometer mit CHF 0.70 entschädigt. </t>
    </r>
  </si>
  <si>
    <t>Kilometer</t>
  </si>
  <si>
    <t>Datum, Anlass u. Kilometer eintragen</t>
  </si>
  <si>
    <r>
      <rPr>
        <b/>
        <u/>
        <sz val="14"/>
        <color rgb="FFFF0000"/>
        <rFont val="Verdana"/>
        <family val="2"/>
      </rPr>
      <t>Stundenentschädigungen</t>
    </r>
    <r>
      <rPr>
        <b/>
        <sz val="14"/>
        <rFont val="Verdana"/>
        <family val="2"/>
      </rPr>
      <t xml:space="preserve"> </t>
    </r>
    <r>
      <rPr>
        <sz val="7"/>
        <rFont val="Verdana"/>
        <family val="2"/>
      </rPr>
      <t>(wird via Lohn ausbezahlt, ist AHV- und Steuerpflichtig)</t>
    </r>
    <r>
      <rPr>
        <b/>
        <sz val="14"/>
        <rFont val="Verdana"/>
        <family val="2"/>
      </rPr>
      <t xml:space="preserve">
</t>
    </r>
    <r>
      <rPr>
        <sz val="11"/>
        <color theme="0" tint="-0.499984740745262"/>
        <rFont val="Verdana"/>
        <family val="2"/>
      </rPr>
      <t>Erklärung: Für nebenamtlichen Funktionäre beträgt die Entschädigung CHF 30.00 pro Stunde</t>
    </r>
  </si>
  <si>
    <t>Stunden- entschädigungen</t>
  </si>
  <si>
    <t>Eintrag Anlass u. Betrag</t>
  </si>
  <si>
    <r>
      <rPr>
        <b/>
        <u/>
        <sz val="14"/>
        <color rgb="FFFF0000"/>
        <rFont val="Verdana"/>
        <family val="2"/>
      </rPr>
      <t>Ausgaben für Gemeinde</t>
    </r>
    <r>
      <rPr>
        <b/>
        <sz val="14"/>
        <rFont val="Verdana"/>
        <family val="2"/>
      </rPr>
      <t xml:space="preserve"> </t>
    </r>
    <r>
      <rPr>
        <sz val="7"/>
        <rFont val="Verdana"/>
        <family val="2"/>
      </rPr>
      <t xml:space="preserve">(wird nicht via Lohn ausbezahlt, ist </t>
    </r>
    <r>
      <rPr>
        <u/>
        <sz val="7"/>
        <rFont val="Verdana"/>
        <family val="2"/>
      </rPr>
      <t>nicht</t>
    </r>
    <r>
      <rPr>
        <sz val="7"/>
        <rFont val="Verdana"/>
        <family val="2"/>
      </rPr>
      <t xml:space="preserve"> AHV- und </t>
    </r>
    <r>
      <rPr>
        <u/>
        <sz val="7"/>
        <rFont val="Verdana"/>
        <family val="2"/>
      </rPr>
      <t>nicht</t>
    </r>
    <r>
      <rPr>
        <sz val="7"/>
        <rFont val="Verdana"/>
        <family val="2"/>
      </rPr>
      <t xml:space="preserve"> Steuerpflichtig)</t>
    </r>
    <r>
      <rPr>
        <sz val="11"/>
        <rFont val="Verdana"/>
        <family val="2"/>
      </rPr>
      <t xml:space="preserve">
</t>
    </r>
    <r>
      <rPr>
        <b/>
        <u/>
        <sz val="14"/>
        <color rgb="FFFF0000"/>
        <rFont val="Verdana"/>
        <family val="2"/>
      </rPr>
      <t>Essen mit Dritten (nur GRP u. GR)</t>
    </r>
    <r>
      <rPr>
        <b/>
        <sz val="14"/>
        <rFont val="Verdana"/>
        <family val="2"/>
      </rPr>
      <t xml:space="preserve">
</t>
    </r>
    <r>
      <rPr>
        <sz val="11"/>
        <color theme="0" tint="-0.499984740745262"/>
        <rFont val="Verdana"/>
        <family val="2"/>
      </rPr>
      <t>Erklärung: Artikel, welche für die Gemeinde gekauft wurden. Quittungen bitte auf ein separates Blatt aufkleben und einreichen.</t>
    </r>
  </si>
  <si>
    <t>Belegnr.</t>
  </si>
  <si>
    <t>Ausgaben für die Gemeinde</t>
  </si>
  <si>
    <t>Bitte Kontonummer eintragen xxxx.xxxx.xx</t>
  </si>
  <si>
    <t>siehe Beispiele:</t>
  </si>
  <si>
    <t>Bitte Kontonummer für Kontierung eintragen</t>
  </si>
  <si>
    <t>!!! Bitte gleiche Kontonummer gruppieren !!!!</t>
  </si>
  <si>
    <t>Belegnummer auf Quittung schreiben (Zuordnung)</t>
  </si>
  <si>
    <t>bei mehreren gleichen Kontonummern --&gt; "Zwischentotal" schreiben und die Beträge zusammenzählen</t>
  </si>
  <si>
    <t>Auswahlfenster Pfeil Spalte X benutzen</t>
  </si>
  <si>
    <t>ROJA Kommission 5444.3000.00</t>
  </si>
  <si>
    <t>Anspruch Entschädigung</t>
  </si>
  <si>
    <t>Stunden</t>
  </si>
  <si>
    <t>Minuten</t>
  </si>
  <si>
    <t>Betrag</t>
  </si>
  <si>
    <t>Kontrolle FIBU</t>
  </si>
  <si>
    <t>von</t>
  </si>
  <si>
    <t>bis</t>
  </si>
  <si>
    <t>CHF</t>
  </si>
  <si>
    <t>x</t>
  </si>
  <si>
    <t>Präsenzliste</t>
  </si>
  <si>
    <t>Anzahl                 Teilnehmer</t>
  </si>
  <si>
    <t>Monat</t>
  </si>
  <si>
    <t>Januar</t>
  </si>
  <si>
    <t>Februar</t>
  </si>
  <si>
    <t>März</t>
  </si>
  <si>
    <t>April</t>
  </si>
  <si>
    <t>Mai</t>
  </si>
  <si>
    <t>Juni</t>
  </si>
  <si>
    <t>Juli</t>
  </si>
  <si>
    <t>August</t>
  </si>
  <si>
    <t>September</t>
  </si>
  <si>
    <t>Oktober</t>
  </si>
  <si>
    <t>November</t>
  </si>
  <si>
    <t>Dezember</t>
  </si>
  <si>
    <r>
      <rPr>
        <b/>
        <sz val="8"/>
        <color rgb="FF000000"/>
        <rFont val="Verdana"/>
      </rPr>
      <t>Datum</t>
    </r>
    <r>
      <rPr>
        <b/>
        <sz val="8"/>
        <color rgb="FFFF0000"/>
        <rFont val="Verdana"/>
      </rPr>
      <t xml:space="preserve"> in dieser Zeile eintragen ---&gt;</t>
    </r>
  </si>
  <si>
    <t>Anz.</t>
  </si>
  <si>
    <t xml:space="preserve">Anz. </t>
  </si>
  <si>
    <t>Kontr.</t>
  </si>
  <si>
    <t>Name</t>
  </si>
  <si>
    <t>Vorname</t>
  </si>
  <si>
    <t>Wohnort</t>
  </si>
  <si>
    <t>Std.</t>
  </si>
  <si>
    <t>Total Stunden / Entschädigung</t>
  </si>
  <si>
    <t>Bemerkungen:</t>
  </si>
  <si>
    <t>Gesamtbetrag:</t>
  </si>
  <si>
    <t xml:space="preserve">Täuffelen, </t>
  </si>
  <si>
    <t>SachbearbeiterIn:</t>
  </si>
  <si>
    <t>PräsidentIn:</t>
  </si>
  <si>
    <t>Spesen- / Ausgabenrechnung
Gemeinde Täuffelen-Gerolfingen
2024</t>
  </si>
  <si>
    <t>Merino Arseli</t>
  </si>
  <si>
    <t>Zihlweg 47</t>
  </si>
  <si>
    <t>Studen</t>
  </si>
  <si>
    <t>Finanzverwalter</t>
  </si>
  <si>
    <t>CH</t>
  </si>
  <si>
    <t>bitte korrekte Angaben eintragen</t>
  </si>
  <si>
    <t>756.4565.5555.55</t>
  </si>
  <si>
    <t>Total Sitzungsgelder:</t>
  </si>
  <si>
    <t>Total Spesen:</t>
  </si>
  <si>
    <t>Total Kilometer:</t>
  </si>
  <si>
    <t>Total Ausgaben/Auslagen:</t>
  </si>
  <si>
    <t>Gesamttotal:</t>
  </si>
  <si>
    <r>
      <t xml:space="preserve">Die Spesen-/Ausgabenrechnung wird neu auf 5 Bereiche (Sitzungsgelder, Spesen, Kilometer, Stundenentschädigung u. Ausgaben für Gemeinde) aufgeteilt. Ausser die "Ausgaben für die Gemeinde" müssen gemäss Revision sämtliche Entschädigungen nur noch über die Lohnabrechnung ausbezahlt werden. Bitte die Rechnung vollständig ausgefüllt, berechnet und unterzeichnet bis </t>
    </r>
    <r>
      <rPr>
        <b/>
        <sz val="11"/>
        <rFont val="Verdana"/>
        <family val="2"/>
      </rPr>
      <t xml:space="preserve">15. Dezember </t>
    </r>
    <r>
      <rPr>
        <sz val="11"/>
        <rFont val="Verdana"/>
        <family val="2"/>
      </rPr>
      <t>der zuständigen Person Verwaltung/Gemeinderat abgeben.
Quittungen bitte auf Rückseite oder ein separates Blatt aufkleben und einreichen.</t>
    </r>
  </si>
  <si>
    <r>
      <rPr>
        <b/>
        <u/>
        <sz val="14"/>
        <color rgb="FFFF0000"/>
        <rFont val="Verdana"/>
        <family val="2"/>
      </rPr>
      <t>Sitzungsgelder</t>
    </r>
    <r>
      <rPr>
        <sz val="14"/>
        <rFont val="Verdana"/>
        <family val="2"/>
      </rPr>
      <t xml:space="preserve"> </t>
    </r>
    <r>
      <rPr>
        <sz val="11"/>
        <rFont val="Verdana"/>
        <family val="2"/>
      </rPr>
      <t xml:space="preserve">(wird via Lohn ausbezahlt, ist </t>
    </r>
    <r>
      <rPr>
        <u/>
        <sz val="11"/>
        <rFont val="Verdana"/>
        <family val="2"/>
      </rPr>
      <t>nicht</t>
    </r>
    <r>
      <rPr>
        <sz val="11"/>
        <rFont val="Verdana"/>
        <family val="2"/>
      </rPr>
      <t xml:space="preserve"> AHV- und </t>
    </r>
    <r>
      <rPr>
        <u/>
        <sz val="11"/>
        <rFont val="Verdana"/>
        <family val="2"/>
      </rPr>
      <t>nicht</t>
    </r>
    <r>
      <rPr>
        <sz val="11"/>
        <rFont val="Verdana"/>
        <family val="2"/>
      </rPr>
      <t xml:space="preserve"> Steuerpflichtig)</t>
    </r>
    <r>
      <rPr>
        <b/>
        <sz val="14"/>
        <rFont val="Verdana"/>
        <family val="2"/>
      </rPr>
      <t xml:space="preserve">
</t>
    </r>
    <r>
      <rPr>
        <sz val="11"/>
        <color theme="0" tint="-0.499984740745262"/>
        <rFont val="Verdana"/>
        <family val="2"/>
      </rPr>
      <t xml:space="preserve">Erklärung: pro Tag werden für Sitzungen </t>
    </r>
    <r>
      <rPr>
        <u/>
        <sz val="11"/>
        <color theme="0" tint="-0.499984740745262"/>
        <rFont val="Verdana"/>
        <family val="2"/>
      </rPr>
      <t>max. CHF 80.00</t>
    </r>
    <r>
      <rPr>
        <sz val="11"/>
        <color theme="0" tint="-0.499984740745262"/>
        <rFont val="Verdana"/>
        <family val="2"/>
      </rPr>
      <t xml:space="preserve"> vergütet. Ein</t>
    </r>
    <r>
      <rPr>
        <sz val="11"/>
        <rFont val="Verdana"/>
        <family val="2"/>
      </rPr>
      <t xml:space="preserve"> </t>
    </r>
    <r>
      <rPr>
        <sz val="11"/>
        <color rgb="FFFF0000"/>
        <rFont val="Verdana"/>
        <family val="2"/>
      </rPr>
      <t>rotmarkiertes</t>
    </r>
    <r>
      <rPr>
        <sz val="11"/>
        <rFont val="Verdana"/>
        <family val="2"/>
      </rPr>
      <t xml:space="preserve"> </t>
    </r>
    <r>
      <rPr>
        <sz val="11"/>
        <color theme="0" tint="-0.499984740745262"/>
        <rFont val="Verdana"/>
        <family val="2"/>
      </rPr>
      <t>Datumsfeld bedeutet, das maximale Sitzungsgeld pro Tag wurde überschritten (bitte Anz. Std. anpassen) !!! Arbeiten für die Gemeinde und nicht Sitzungen werden via "Stundenentschädigungen" ausbezahlt.</t>
    </r>
  </si>
  <si>
    <t>CHF bis 75 Min.</t>
  </si>
  <si>
    <t>CHF bis 150 Min.</t>
  </si>
  <si>
    <t>CHF ab 151 Min.</t>
  </si>
  <si>
    <t>Anzahl Std.</t>
  </si>
  <si>
    <t>Sitzung Feuerwehr</t>
  </si>
  <si>
    <t>Sitzung ROJA</t>
  </si>
  <si>
    <t>Sitzung Tagesschule</t>
  </si>
  <si>
    <t>2 Stunden</t>
  </si>
  <si>
    <t>3 Stunden</t>
  </si>
  <si>
    <t>Sitzung KITA</t>
  </si>
  <si>
    <t xml:space="preserve"> </t>
  </si>
  <si>
    <r>
      <rPr>
        <b/>
        <u/>
        <sz val="14"/>
        <color rgb="FFFF0000"/>
        <rFont val="Verdana"/>
        <family val="2"/>
      </rPr>
      <t>Spesen</t>
    </r>
    <r>
      <rPr>
        <sz val="14"/>
        <rFont val="Verdana"/>
        <family val="2"/>
      </rPr>
      <t xml:space="preserve"> </t>
    </r>
    <r>
      <rPr>
        <sz val="11"/>
        <rFont val="Verdana"/>
        <family val="2"/>
      </rPr>
      <t xml:space="preserve">(wird via Lohn ausbezahlt, ist </t>
    </r>
    <r>
      <rPr>
        <u/>
        <sz val="11"/>
        <rFont val="Verdana"/>
        <family val="2"/>
      </rPr>
      <t>nicht</t>
    </r>
    <r>
      <rPr>
        <sz val="11"/>
        <rFont val="Verdana"/>
        <family val="2"/>
      </rPr>
      <t xml:space="preserve"> AHV- und </t>
    </r>
    <r>
      <rPr>
        <u/>
        <sz val="11"/>
        <rFont val="Verdana"/>
        <family val="2"/>
      </rPr>
      <t>nicht</t>
    </r>
    <r>
      <rPr>
        <sz val="11"/>
        <rFont val="Verdana"/>
        <family val="2"/>
      </rPr>
      <t xml:space="preserve"> Steuerpflichtig)</t>
    </r>
    <r>
      <rPr>
        <b/>
        <sz val="14"/>
        <rFont val="Verdana"/>
        <family val="2"/>
      </rPr>
      <t xml:space="preserve">
</t>
    </r>
    <r>
      <rPr>
        <sz val="11"/>
        <color theme="0" tint="-0.499984740745262"/>
        <rFont val="Verdana"/>
        <family val="2"/>
      </rPr>
      <t>Erklärung: Unter "Übrigen Spesen" fallen bspw. Mehrkosten für auswärtige Verpflegung (max. CHF 20.00), Parkgebühren. Quittungen bitte auf ein separates Blatt aufkleben und einreichen.</t>
    </r>
  </si>
  <si>
    <t>Spesen, Mehrkosten, auswärtige Verpflegung</t>
  </si>
  <si>
    <t>Mittagessen Kursaal Bern</t>
  </si>
  <si>
    <t>Mittagessen Federal</t>
  </si>
  <si>
    <t xml:space="preserve">Reisespesen: Anz. Km x 70 Rp. Betrag eintragen </t>
  </si>
  <si>
    <t>Mittagessen Rest. Eintracht, Muri</t>
  </si>
  <si>
    <r>
      <rPr>
        <b/>
        <u/>
        <sz val="14"/>
        <color rgb="FFFF0000"/>
        <rFont val="Verdana"/>
        <family val="2"/>
      </rPr>
      <t>Kilometer</t>
    </r>
    <r>
      <rPr>
        <sz val="14"/>
        <rFont val="Verdana"/>
        <family val="2"/>
      </rPr>
      <t xml:space="preserve"> </t>
    </r>
    <r>
      <rPr>
        <sz val="11"/>
        <rFont val="Verdana"/>
        <family val="2"/>
      </rPr>
      <t xml:space="preserve">(wird via Lohn ausbezahlt, ist nicht AHV- und nicht Steuerpflichtig)
</t>
    </r>
    <r>
      <rPr>
        <sz val="11"/>
        <color theme="0" tint="-0.499984740745262"/>
        <rFont val="Verdana"/>
        <family val="2"/>
      </rPr>
      <t xml:space="preserve">Erklärung: Unter "Kilometer" fallen nur die Fahrkosten mit dem Auto. Wird pro Kilometer mit CHF 0.70 entschädigt. </t>
    </r>
  </si>
  <si>
    <t>Bern (Kurs Finanzplanung)</t>
  </si>
  <si>
    <t>Anz. Km x 70 Rp. wird automatisch berechnet</t>
  </si>
  <si>
    <t>Zürich (Kurs Budget)</t>
  </si>
  <si>
    <r>
      <rPr>
        <b/>
        <u/>
        <sz val="14"/>
        <color rgb="FFFF0000"/>
        <rFont val="Verdana"/>
        <family val="2"/>
      </rPr>
      <t>Stundenentschädigungen</t>
    </r>
    <r>
      <rPr>
        <b/>
        <sz val="14"/>
        <rFont val="Verdana"/>
        <family val="2"/>
      </rPr>
      <t xml:space="preserve"> </t>
    </r>
    <r>
      <rPr>
        <sz val="11"/>
        <rFont val="Verdana"/>
        <family val="2"/>
      </rPr>
      <t>(wird via Lohn ausbezahlt, ist AHV- und Steuerpflichtig)</t>
    </r>
    <r>
      <rPr>
        <b/>
        <sz val="14"/>
        <rFont val="Verdana"/>
        <family val="2"/>
      </rPr>
      <t xml:space="preserve">
</t>
    </r>
    <r>
      <rPr>
        <sz val="11"/>
        <color theme="0" tint="-0.499984740745262"/>
        <rFont val="Verdana"/>
        <family val="2"/>
      </rPr>
      <t>Erklärung: Für nebenamtlichen Funktionäre beträgt die Entschädigung CHF 30.00 pro Stunde</t>
    </r>
  </si>
  <si>
    <t>Hilfe in der Gemeinde</t>
  </si>
  <si>
    <r>
      <rPr>
        <b/>
        <u/>
        <sz val="14"/>
        <color rgb="FFFF0000"/>
        <rFont val="Verdana"/>
        <family val="2"/>
      </rPr>
      <t>Ausgaben für Gemeinde</t>
    </r>
    <r>
      <rPr>
        <b/>
        <sz val="14"/>
        <rFont val="Verdana"/>
        <family val="2"/>
      </rPr>
      <t xml:space="preserve"> </t>
    </r>
    <r>
      <rPr>
        <sz val="11"/>
        <rFont val="Verdana"/>
        <family val="2"/>
      </rPr>
      <t xml:space="preserve">(wird nicht via Lohn ausbezahlt, ist </t>
    </r>
    <r>
      <rPr>
        <u/>
        <sz val="11"/>
        <rFont val="Verdana"/>
        <family val="2"/>
      </rPr>
      <t>nicht</t>
    </r>
    <r>
      <rPr>
        <sz val="11"/>
        <rFont val="Verdana"/>
        <family val="2"/>
      </rPr>
      <t xml:space="preserve"> AHV- und </t>
    </r>
    <r>
      <rPr>
        <u/>
        <sz val="11"/>
        <rFont val="Verdana"/>
        <family val="2"/>
      </rPr>
      <t>nicht</t>
    </r>
    <r>
      <rPr>
        <sz val="11"/>
        <rFont val="Verdana"/>
        <family val="2"/>
      </rPr>
      <t xml:space="preserve"> Steuerpflichtig)</t>
    </r>
    <r>
      <rPr>
        <b/>
        <sz val="14"/>
        <rFont val="Verdana"/>
        <family val="2"/>
      </rPr>
      <t xml:space="preserve">
</t>
    </r>
    <r>
      <rPr>
        <sz val="11"/>
        <color theme="0" tint="-0.499984740745262"/>
        <rFont val="Verdana"/>
        <family val="2"/>
      </rPr>
      <t>Erklärung: Artikel, welche für die Gemeinde gekauft wurden. Quittungen bitte auf ein separates Blatt aufkleben und einreichen.</t>
    </r>
  </si>
  <si>
    <t>zurück zu Eingabeformular</t>
  </si>
  <si>
    <t>Kaffeerahm für Besucher Verwaltung, Prodega Biel</t>
  </si>
  <si>
    <t>0220.3099.00</t>
  </si>
  <si>
    <t>Zucker für Besucher Verwaltung, Coop Täuffelen</t>
  </si>
  <si>
    <t>Zwischentotal</t>
  </si>
  <si>
    <t>10 Ordner Bureaurama, Biel</t>
  </si>
  <si>
    <t>0220.3100.00</t>
  </si>
  <si>
    <t>Etiketten für Kreditoren, Microspot.ch</t>
  </si>
  <si>
    <t>ausdrucken, alle Personen unterschreiben lassen und ins Fächli von Arseli legen</t>
  </si>
  <si>
    <t>Verordnung über die Abgeltung von Spesen und Sitzungsgeldern der Gemeindebehörde ab 01.01.2025</t>
  </si>
  <si>
    <t>Bereich:</t>
  </si>
  <si>
    <t>Gemeindepräsident (GRP)/Gemeinderat (GR)</t>
  </si>
  <si>
    <r>
      <t>Die im Personal- und Besoldungsreglement aufgeführten Gemeinderats-Löhne und fixe Spesen wurden durch die Gemeindeversammlung vom</t>
    </r>
    <r>
      <rPr>
        <sz val="10"/>
        <color rgb="FFFF0000"/>
        <rFont val="Verdana"/>
        <family val="2"/>
      </rPr>
      <t xml:space="preserve"> 03.06.2019 </t>
    </r>
    <r>
      <rPr>
        <sz val="10"/>
        <rFont val="Verdana"/>
        <family val="2"/>
      </rPr>
      <t>wie folgt festgesetzt:</t>
    </r>
  </si>
  <si>
    <t>1. Gemeindepräsident</t>
  </si>
  <si>
    <t>Jahr *</t>
  </si>
  <si>
    <r>
      <t>2. Vizepräsident</t>
    </r>
    <r>
      <rPr>
        <sz val="9"/>
        <rFont val="Verdana"/>
        <family val="2"/>
      </rPr>
      <t xml:space="preserve"> (zusätzlich zu Punkt 3)</t>
    </r>
  </si>
  <si>
    <t>Jahr **</t>
  </si>
  <si>
    <t>3. Übrige Gemeinderatsmitglieder</t>
  </si>
  <si>
    <t>Jahr</t>
  </si>
  <si>
    <t>Deklaration Lohnausweis Ziffer 1</t>
  </si>
  <si>
    <t>*</t>
  </si>
  <si>
    <t xml:space="preserve">Aus steuerlicher Sicht ist beim Gemeindepräsidenten mit der Jahresentschädigung eine Arbeitsbelastung von 20 Stellenprozenten oder 440h abgegolten. </t>
  </si>
  <si>
    <t>**</t>
  </si>
  <si>
    <t>In dieser Abgeltung sind sämtliche Stellvertretungsarbeiten für den Gemeindepräsidenten enthalten.</t>
  </si>
  <si>
    <r>
      <t>folgende pauschale Jahresentschädigung werden vergütet:
(für sämtliche Spesen</t>
    </r>
    <r>
      <rPr>
        <b/>
        <sz val="10"/>
        <rFont val="Verdana"/>
        <family val="2"/>
      </rPr>
      <t xml:space="preserve"> innerhalb </t>
    </r>
    <r>
      <rPr>
        <sz val="10"/>
        <rFont val="Verdana"/>
        <family val="2"/>
      </rPr>
      <t>der Gemeinde)</t>
    </r>
  </si>
  <si>
    <t>wovon CHF 3'000.00 Steuer- und AHV-Pflichtig sind</t>
  </si>
  <si>
    <r>
      <t>Zusätzlich zu den pauschalen Jahresentschädigungen (sämtliche Spesen</t>
    </r>
    <r>
      <rPr>
        <b/>
        <sz val="10"/>
        <rFont val="Verdana"/>
        <family val="2"/>
      </rPr>
      <t xml:space="preserve"> innerhalb </t>
    </r>
    <r>
      <rPr>
        <sz val="10"/>
        <rFont val="Verdana"/>
        <family val="2"/>
      </rPr>
      <t xml:space="preserve">der Gemeinde) können effektive Spesen gemäss der Verordnung geltend gemacht werden, sofern diese ausserhalb der Gemeinde anfallen.
</t>
    </r>
  </si>
  <si>
    <t>Der Gemeinderat definiert folgende Begriffe:</t>
  </si>
  <si>
    <t>Sitzung:</t>
  </si>
  <si>
    <r>
      <t xml:space="preserve">Zusammenkunft verschiedener Personen durch Einladung </t>
    </r>
    <r>
      <rPr>
        <b/>
        <sz val="10"/>
        <rFont val="Verdana"/>
        <family val="2"/>
      </rPr>
      <t>und</t>
    </r>
    <r>
      <rPr>
        <sz val="10"/>
        <rFont val="Verdana"/>
        <family val="2"/>
      </rPr>
      <t xml:space="preserve"> Protokoll</t>
    </r>
  </si>
  <si>
    <t>Besprechung:</t>
  </si>
  <si>
    <t>Zusammenkunft zwei oder mehrerer Personen durch Einladung ohne Protokoll evtl. mit Aktennotiz</t>
  </si>
  <si>
    <t>Spesen GRP, GR:</t>
  </si>
  <si>
    <r>
      <t xml:space="preserve">Rückerstattung Kosten für Kilometer, Essensentschädigung, Hotelübernachtungen und Kleinspessen </t>
    </r>
    <r>
      <rPr>
        <b/>
        <sz val="10"/>
        <rFont val="Verdana"/>
        <family val="2"/>
      </rPr>
      <t>(ausserhalb der Gemeinde)</t>
    </r>
  </si>
  <si>
    <t>Entschädigung:</t>
  </si>
  <si>
    <t>Alle übrigen, der Gemeinde in Rechnung gestellten Stundenansätze</t>
  </si>
  <si>
    <t>Geschäftsessen:</t>
  </si>
  <si>
    <t>Gemeindepräsident und Gemeindräte gehen mit Vertretern Essen</t>
  </si>
  <si>
    <t>Vergütung für Sitzungen und Besprechungen</t>
  </si>
  <si>
    <t>&lt; 75 Min:</t>
  </si>
  <si>
    <t>&lt; 150 Min:</t>
  </si>
  <si>
    <t>&gt; 151 Min:</t>
  </si>
  <si>
    <t>Pro Tag werden max CHF 80.00 vergütet.</t>
  </si>
  <si>
    <t>inkl. Vor-/Nachbearbeitung und Aktenstudium</t>
  </si>
  <si>
    <t>Deklaration Lohnausweis Ziffer 7 (Gemeinderäte)</t>
  </si>
  <si>
    <t>Spesen GRP, GR (ausserhalb der Gemeinde)</t>
  </si>
  <si>
    <t>a.</t>
  </si>
  <si>
    <t>Mittag- oder Abendessen: maximal CHF 20.00</t>
  </si>
  <si>
    <t>Deklaration Lohnausweis Ziffer 13.1.1</t>
  </si>
  <si>
    <t>b.</t>
  </si>
  <si>
    <t>Benutzung des Privatwagens: maximal 70 Rp pro km</t>
  </si>
  <si>
    <t>c.</t>
  </si>
  <si>
    <t>Kleinspesen: maximal CHF 20.00</t>
  </si>
  <si>
    <t>Deklaration Lohnausweis Ziffer 13.1.2</t>
  </si>
  <si>
    <t>Entschädigung pro Stunde</t>
  </si>
  <si>
    <t>Die Entschädigung beträgt pro Stunde CHF 30.00 ohne Zulagen, ist AHV-Pflichtig und Steuerpflichtig</t>
  </si>
  <si>
    <r>
      <t xml:space="preserve">Mitarbeitende, Funktionäre, Kommissionsmitglieder: AHV-Pflicht besteht ab einer jährlichen Auszahlung von &gt; CHF 2'300.00 </t>
    </r>
    <r>
      <rPr>
        <b/>
        <sz val="10"/>
        <rFont val="Verdana"/>
        <family val="2"/>
      </rPr>
      <t>bis zum</t>
    </r>
    <r>
      <rPr>
        <sz val="10"/>
        <rFont val="Verdana"/>
        <family val="2"/>
      </rPr>
      <t xml:space="preserve"> AHV Alter und CHF 16'800.00 </t>
    </r>
    <r>
      <rPr>
        <b/>
        <sz val="10"/>
        <rFont val="Verdana"/>
        <family val="2"/>
      </rPr>
      <t>ab</t>
    </r>
    <r>
      <rPr>
        <sz val="10"/>
        <rFont val="Verdana"/>
        <family val="2"/>
      </rPr>
      <t xml:space="preserve"> AHV Alter.</t>
    </r>
  </si>
  <si>
    <t>Essen mit Dritten</t>
  </si>
  <si>
    <t>Bedingung: Arbeitsessen 
Die Eingeladenen müssen eine Mehrwert für die Gemeinde generieren</t>
  </si>
  <si>
    <t>Pro Person höchstens CHF 50.00</t>
  </si>
  <si>
    <t>Auszahlung nicht via Lohn "Ausgaben für Gemeinde"</t>
  </si>
  <si>
    <r>
      <rPr>
        <b/>
        <u/>
        <sz val="10"/>
        <rFont val="Verdana"/>
        <family val="2"/>
      </rPr>
      <t>Private Pauschale Infrastrukturkosten Gemeinderäte</t>
    </r>
    <r>
      <rPr>
        <sz val="10"/>
        <rFont val="Verdana"/>
        <family val="2"/>
      </rPr>
      <t xml:space="preserve"> (wie Telefon, PC, Papier, etc.) </t>
    </r>
  </si>
  <si>
    <t>Kosten für PC</t>
  </si>
  <si>
    <t>monatlich</t>
  </si>
  <si>
    <t>Smartphone inkl. Abo.</t>
  </si>
  <si>
    <t>Privates Material</t>
  </si>
  <si>
    <t>Total:</t>
  </si>
  <si>
    <r>
      <t xml:space="preserve">wird auf dem Lohnausweis </t>
    </r>
    <r>
      <rPr>
        <b/>
        <sz val="8"/>
        <color theme="0" tint="-0.34998626667073579"/>
        <rFont val="Verdana"/>
        <family val="2"/>
      </rPr>
      <t>nicht</t>
    </r>
    <r>
      <rPr>
        <sz val="8"/>
        <color theme="0" tint="-0.34998626667073579"/>
        <rFont val="Verdana"/>
        <family val="2"/>
      </rPr>
      <t xml:space="preserve"> deklariert</t>
    </r>
  </si>
  <si>
    <r>
      <rPr>
        <b/>
        <sz val="10"/>
        <rFont val="Verdana"/>
        <family val="2"/>
      </rPr>
      <t>Umfang Abgeltung</t>
    </r>
    <r>
      <rPr>
        <sz val="10"/>
        <rFont val="Verdana"/>
        <family val="2"/>
      </rPr>
      <t xml:space="preserve"> (Gemeindepräsident/Gemeinderäte)</t>
    </r>
  </si>
  <si>
    <t>Mit der pauschalen Jahresentschädigung sind abgegolten:</t>
  </si>
  <si>
    <t>a</t>
  </si>
  <si>
    <t>Allgemeine Amtsbereitschaft</t>
  </si>
  <si>
    <t>b</t>
  </si>
  <si>
    <t>Vorbereitung Gemeinderatssitzungen</t>
  </si>
  <si>
    <t>c</t>
  </si>
  <si>
    <t>Vorbereitung Traktanden zur Gemeindeversammlung</t>
  </si>
  <si>
    <t>d</t>
  </si>
  <si>
    <t>Gemeinderatssitzungen</t>
  </si>
  <si>
    <t>e</t>
  </si>
  <si>
    <t>Klausuren</t>
  </si>
  <si>
    <t>f</t>
  </si>
  <si>
    <t>Gemeindeversammlungen</t>
  </si>
  <si>
    <t>g</t>
  </si>
  <si>
    <t>Sitzungen mit der Verwaltung als Vorbereitung zu Gemeinderatssitzungen</t>
  </si>
  <si>
    <t>und Gemeindeversammlungen</t>
  </si>
  <si>
    <r>
      <rPr>
        <b/>
        <sz val="10"/>
        <rFont val="Verdana"/>
        <family val="2"/>
      </rPr>
      <t>Zursätzliche Abgeltung in Form von Spesen</t>
    </r>
    <r>
      <rPr>
        <sz val="10"/>
        <rFont val="Verdana"/>
        <family val="2"/>
      </rPr>
      <t xml:space="preserve"> (Gemeinderäte)</t>
    </r>
  </si>
  <si>
    <t>Die folgenden Tätigkeiten im Zusammenhang mit Kommissionen oder eingesetzten Arbeitsgruppen werden zusätzlich mit Spesen abgegolten:</t>
  </si>
  <si>
    <r>
      <t xml:space="preserve">Augenscheine/Besichtigungen für </t>
    </r>
    <r>
      <rPr>
        <b/>
        <sz val="10"/>
        <rFont val="Verdana"/>
        <family val="2"/>
      </rPr>
      <t>Projekte/aussergewöhnliche Aufwände*</t>
    </r>
  </si>
  <si>
    <t>Sitzungsgeld</t>
  </si>
  <si>
    <r>
      <t xml:space="preserve">Besprechungen und Sitzungen in Arbeitsgruppen für </t>
    </r>
    <r>
      <rPr>
        <b/>
        <sz val="10"/>
        <rFont val="Verdana"/>
        <family val="2"/>
      </rPr>
      <t>Projekte/aussergewöhnliche Aufwände</t>
    </r>
    <r>
      <rPr>
        <sz val="10"/>
        <rFont val="Verdana"/>
        <family val="2"/>
      </rPr>
      <t>*</t>
    </r>
  </si>
  <si>
    <t>Kommissionssitzungen</t>
  </si>
  <si>
    <t>Abgeordnenten-/Delegiertenversammlungen</t>
  </si>
  <si>
    <t>Infoveranstaltungen</t>
  </si>
  <si>
    <t>Ehrungsanlässe, Empfänge, Gratulationen (nur mit Rede/Ansprache)</t>
  </si>
  <si>
    <t>Stundenentschädigung</t>
  </si>
  <si>
    <t>Delegationen ausserhalb der Gemeinde</t>
  </si>
  <si>
    <t>Projekte/aussergewöhnliche Aufwände finden nicht jedes Jahr statt</t>
  </si>
  <si>
    <t>Ausnahmen</t>
  </si>
  <si>
    <t>Für die Teilnahme an rein geselligen Anlässen sowie an geselligen Anlässen nach eingeladenen Sitzungen, Versammlungen, Infoveranstaltungen, etc. besteht kein Anspruch auf Sitzungsgeld oder Spesen.</t>
  </si>
  <si>
    <t>Externe Mandate</t>
  </si>
  <si>
    <r>
      <t xml:space="preserve">Bei Direktentschädigungen in Verwaltungsräten, Verbänden, Stiftungen und dergleichen besteht </t>
    </r>
    <r>
      <rPr>
        <b/>
        <sz val="10"/>
        <rFont val="Verdana"/>
        <family val="2"/>
      </rPr>
      <t>kein</t>
    </r>
    <r>
      <rPr>
        <sz val="10"/>
        <rFont val="Verdana"/>
        <family val="2"/>
      </rPr>
      <t xml:space="preserve"> Anspruch auf Sitzungsgeld oder Spesen. Diese Regelung gilt jedoch nur dann, wenn die Direktentschädigung der Entschädigung der Gemeinde Täuffelen entspricht. Trifft dies nicht zu, so kann die Differenz geltend gemacht werden. Ebenfalls können Km-Entschädigungen beansprucht werden.</t>
    </r>
  </si>
  <si>
    <t>Spezielle Regelung</t>
  </si>
  <si>
    <t>Der Gemeinderat kann für nichtständige Kommissionen oder Projektaufwände eine abweichende Regelung in Sachen Sitzungsspesenfestlegen, wenn der Arbeitsaufwand oder die zeitliche Beanspruchung ausserordentlich ist.</t>
  </si>
  <si>
    <t>Abrechnung</t>
  </si>
  <si>
    <t>Die Sitzungen* werden durch die protokollführende Person Ende Jahr als Spesenersatz (höchstens CHF 80.00 pro Tag) gemeldet. Alle anderen Entschädigungen sind durch die betroffene Person mit dem Spesenformular der Gemeinde bis zum 10.12. des jeweiligen Jahres einzureichen.</t>
  </si>
  <si>
    <t>*Gemeinderat; Bau- und Planungskommission; Regio Feuerwehr Täuffelen; Fachgruppe Bildung (FABI); Bibliothek; Bootshafenkommission; Seniorenrat, ROJA Kommission; ROJA Ausschuss</t>
  </si>
  <si>
    <t>Art der Aufgaben im Detail</t>
  </si>
  <si>
    <t>Im Lohn enthalten</t>
  </si>
  <si>
    <t>Sitzungs- spesen</t>
  </si>
  <si>
    <t>Bemerkungen</t>
  </si>
  <si>
    <t>Gemeindeversammlung</t>
  </si>
  <si>
    <t>Ja</t>
  </si>
  <si>
    <t>Nein</t>
  </si>
  <si>
    <t>Gemeinderatssitzung</t>
  </si>
  <si>
    <t>Kommissionssitzung</t>
  </si>
  <si>
    <t>Informationsveranstaltungen</t>
  </si>
  <si>
    <t>Besichtigungen*</t>
  </si>
  <si>
    <t>Rapporte*</t>
  </si>
  <si>
    <t>Gemeinderats-Sitzungen vorbereiten</t>
  </si>
  <si>
    <t>Stellvertretung GR-Mitglied</t>
  </si>
  <si>
    <t>Stellvertretung GR-Mitglied in Kommissionen, Verbänden, Vereinen, etc</t>
  </si>
  <si>
    <t>Delegierte, Abgeordnete von Verbänden, Vereine, Aktionäre</t>
  </si>
  <si>
    <t>Gemeinderatsreise 
(inkl. PartnerIn am Ende der Legislatur)</t>
  </si>
  <si>
    <t>Kosten zu Lasten Gemeinde</t>
  </si>
  <si>
    <t>Behörden- und Personalausflug</t>
  </si>
  <si>
    <r>
      <t xml:space="preserve">Jubiläen, Dorfanlässe, 1. August-Feier, Adventsfeier, Geburtstage, Empfänge etc. </t>
    </r>
    <r>
      <rPr>
        <b/>
        <sz val="10"/>
        <rFont val="Verdana"/>
        <family val="2"/>
      </rPr>
      <t>mit Reden und Ansprachen</t>
    </r>
    <r>
      <rPr>
        <sz val="10"/>
        <rFont val="Verdana"/>
        <family val="2"/>
      </rPr>
      <t xml:space="preserve"> (excl. Gemeindepräsident)</t>
    </r>
  </si>
  <si>
    <t>Std. Entschädigung</t>
  </si>
  <si>
    <t>Teilnahme in der Funktion als Gemeinderatsmitglied an:</t>
  </si>
  <si>
    <t>Vereinsanlässe</t>
  </si>
  <si>
    <t>Kurzpräsenz in der Verwaltung</t>
  </si>
  <si>
    <t>Treffen Seeländergemeinden</t>
  </si>
  <si>
    <t>Seniorenausflug</t>
  </si>
  <si>
    <t>Kosten zu Lasten Veranstalter</t>
  </si>
  <si>
    <t>Jungbürgerfeier:</t>
  </si>
  <si>
    <t>Jahresschlussessen</t>
  </si>
  <si>
    <t>Sonstige Kosten:</t>
  </si>
  <si>
    <t>Fahrtspesen pro km ausserhalb Gemeindegebiet</t>
  </si>
  <si>
    <t>70 Rp. pro km</t>
  </si>
  <si>
    <t>Auswärtige Verpflegung</t>
  </si>
  <si>
    <t>max. 20.00 pro Essen</t>
  </si>
  <si>
    <t>Weiterbildung (Verpflichtend)</t>
  </si>
  <si>
    <t>Kursgebühren zu Lasten Gemeinde</t>
  </si>
  <si>
    <t>Weiterbildung (Freiwillig)</t>
  </si>
  <si>
    <t>Legende: 
GRP: Gemeindepräsident, GR: Gemeinderat, FU: Funktionär, KM: Kommissionsmitglied,
MA: Mitarbeitende</t>
  </si>
  <si>
    <t>Funktionäre (FU)/Kommissionsmitglieder (KM)</t>
  </si>
  <si>
    <t>Spesen FU, KM, MA:</t>
  </si>
  <si>
    <t>Rückerstattung Kosten für Kilometer, Essensentschädigung, Hotelübernachtungen und Kleinspessen</t>
  </si>
  <si>
    <t>Deklaration Lohnausweis Ziffer 13.2.3 (Mitarbeitende/Funktionäre)</t>
  </si>
  <si>
    <t>Spesen FU, KM, MA</t>
  </si>
  <si>
    <t>Mitarbeitende (MA)</t>
  </si>
  <si>
    <t>GR</t>
  </si>
  <si>
    <t>Funktionäre</t>
  </si>
  <si>
    <t>Mitarbeitende</t>
  </si>
  <si>
    <t>Interne Regelung über die Spesen und Sitzunggelder</t>
  </si>
  <si>
    <t>Quelle</t>
  </si>
  <si>
    <t>https://www.google.com/url?sa=t&amp;rct=j&amp;q=&amp;esrc=s&amp;source=web&amp;cd=&amp;ved=2ahUKEwjoq-eag437AhUW77sIHYjaCWIQFnoECA0QAQ&amp;url=https%3A%2F%2Fwww.gemeinden.dij.be.ch%2Fcontent%2Fdam%2Fgemeinden_dij%2Fdokumente%2Fde%2Farbeitshilfen%2FGemeinderecht%2Fpraxis%2520personalrecht-de.pdf&amp;usg=AOvVaw3qXWHlGq8Ub7xAuuTx03xg</t>
  </si>
  <si>
    <t>CHF 2000.00 wird wieder vom Lohn abgezogen (Kanton Bern)</t>
  </si>
  <si>
    <t>Anschrift Excel Tabellen</t>
  </si>
  <si>
    <t>Verordnung GRP_GR</t>
  </si>
  <si>
    <t>Verordnung FU_KM</t>
  </si>
  <si>
    <t>Verordnung MA</t>
  </si>
  <si>
    <t>für Personen mit Pauschalentschädigung</t>
  </si>
  <si>
    <t>Grund: weil Jahresentschädigung</t>
  </si>
  <si>
    <t>Kanton</t>
  </si>
  <si>
    <t>a. Mittag- oder Abendessen: maximal CHF 35.00</t>
  </si>
  <si>
    <t>b. Benutzung des Privatwagens: maximal 70 Rappen pro Kilometer (ausserhalb Gemeindegebiet)</t>
  </si>
  <si>
    <t>c. Kleinspesen: maximal CHF 20.00</t>
  </si>
  <si>
    <t>Empfänger können freiwillig die AHV einzahlen. Muss dem Finanzverwalter gemeldet werden</t>
  </si>
  <si>
    <t>Wegleitung zum Ausfüllen des Lohnausweises bzw. der Rentenbescheingung (ESTV) Seite 20</t>
  </si>
  <si>
    <t>Kommissionen</t>
  </si>
  <si>
    <t>Art</t>
  </si>
  <si>
    <t>Kontierung</t>
  </si>
  <si>
    <t>Bereiche:</t>
  </si>
  <si>
    <t>Daten:</t>
  </si>
  <si>
    <t>Gemeinderat 0120.3000.00</t>
  </si>
  <si>
    <t>(wird via Lohn ausbezahlt !!)</t>
  </si>
  <si>
    <t>0120.3000.00 Gemeinderat</t>
  </si>
  <si>
    <t>Hutzli Adrian</t>
  </si>
  <si>
    <t>Bau- und Planungskommission 0120.3000.01</t>
  </si>
  <si>
    <t>0120.3000.01 Bau- und Planungskommission</t>
  </si>
  <si>
    <t>Strandweg 59</t>
  </si>
  <si>
    <t>Regio Feuerwehr Täuffelen 1506.3000.00</t>
  </si>
  <si>
    <t>(wird via Kreditoren ausbezahlt !!)</t>
  </si>
  <si>
    <t xml:space="preserve">1506.3000.00 Regio Feuerwehr Täuffelen </t>
  </si>
  <si>
    <t>2575 Gerolfingen</t>
  </si>
  <si>
    <t>Bibliothek 3210.3000.00</t>
  </si>
  <si>
    <t>3210.3000.00 Bibliothek</t>
  </si>
  <si>
    <t>Gemeindepräsident</t>
  </si>
  <si>
    <t>Bootshafenkommission 3410.3000.00</t>
  </si>
  <si>
    <t>3410.3000.00 Bootshafenkommission</t>
  </si>
  <si>
    <t>CH76 0027 2272 3919 6240 Q</t>
  </si>
  <si>
    <t>Seniorenrat 5350.3000.00</t>
  </si>
  <si>
    <t>5350.3000.00 Entschädigung Seniorenrat</t>
  </si>
  <si>
    <t>Sozialversicherungsnr: (756.xxxx.xxxx.xx)</t>
  </si>
  <si>
    <t>756.7643.8144.61</t>
  </si>
  <si>
    <t>5444.3000.00 ROJA Kommission</t>
  </si>
  <si>
    <t>ROJA Ausschuss 5444.3000.01</t>
  </si>
  <si>
    <t>5444.3000.01 ROJA Ausschuss</t>
  </si>
  <si>
    <t>Kontrolle Erhalt Spesenformulare</t>
  </si>
  <si>
    <t>Mäppli 1 (Gemeinderat und Kommissionen)</t>
  </si>
  <si>
    <t>erhalten</t>
  </si>
  <si>
    <t>keine Spesen</t>
  </si>
  <si>
    <t>r</t>
  </si>
  <si>
    <t>Fachgruppe Bildung (FABI) 2190.3000.00</t>
  </si>
  <si>
    <t>Seniorenrat 5330.3000.00</t>
  </si>
  <si>
    <t>Mäppli 2 (Gemeinderäte)</t>
  </si>
  <si>
    <t>Binggeli Daniel</t>
  </si>
  <si>
    <t>Guntern Silvia</t>
  </si>
  <si>
    <t>Lüscher Lukas</t>
  </si>
  <si>
    <t>Schneider Thomas</t>
  </si>
  <si>
    <t>Weiss Lukas</t>
  </si>
  <si>
    <t>Willi Lena</t>
  </si>
  <si>
    <t>Mäppli 3 (Mitarbeitende)</t>
  </si>
  <si>
    <t>Ackermann Monika</t>
  </si>
  <si>
    <t>Allenberg Tanja</t>
  </si>
  <si>
    <t>Harvey Jessica</t>
  </si>
  <si>
    <t>Kuby Hannah</t>
  </si>
  <si>
    <t>Mader Katharina</t>
  </si>
  <si>
    <t>Mathys Stephan</t>
  </si>
  <si>
    <t>Weibel Elina</t>
  </si>
  <si>
    <t>Zbinden Barbara</t>
  </si>
  <si>
    <t>Hutterer Beat</t>
  </si>
  <si>
    <t>Loosli Lukas</t>
  </si>
  <si>
    <t>Turtschi Annette</t>
  </si>
  <si>
    <t>Petignat Monika</t>
  </si>
  <si>
    <t>KITA (mehrere Personen)</t>
  </si>
  <si>
    <t>Schwab Hans</t>
  </si>
  <si>
    <t>Mäppli 4 (Kommissionsmitglieder)</t>
  </si>
  <si>
    <t>Brunner Manfred (Bootshafen)</t>
  </si>
  <si>
    <t>Buser Marianne (Bootshafen)</t>
  </si>
  <si>
    <t>Gnägi Daniel (Bootshafen)</t>
  </si>
  <si>
    <t>Liengne Harry (Bootshafen)</t>
  </si>
  <si>
    <t>Kaufmann Joel (Bootshafen)</t>
  </si>
  <si>
    <t>Züttel André</t>
  </si>
  <si>
    <t>Fuhrer Urs (Bau)</t>
  </si>
  <si>
    <t>Hermle Daniel (Bau)</t>
  </si>
  <si>
    <t>Hutzli Peter (Bau)</t>
  </si>
  <si>
    <t>Küffer David (Bau)</t>
  </si>
  <si>
    <t>Kutter Nicole (Bau)</t>
  </si>
  <si>
    <t>Schneeberger Stefan (Bau)</t>
  </si>
  <si>
    <t>Mäppli 4 (Rest)</t>
  </si>
  <si>
    <t>Bangerter Gabriela (Ofenhausgruppe)</t>
  </si>
  <si>
    <t>Hübscher Stefan (Erhebungsleiter Ackerbau)</t>
  </si>
  <si>
    <t>Name Vorname wie bei der Bank (sonst wird Zahlung abgelehnt/refüsiert)</t>
  </si>
  <si>
    <t>Strasse wie bei der Bank (sonst wird Zahlung abgelehnt/refüsiert)</t>
  </si>
  <si>
    <t>PLZ/ORT wie bei der Bank (sonst wird Zahlung abgelehnt/refüsiert)</t>
  </si>
  <si>
    <t>Dieser Betrag wird um den 25. des Monats via Lohn überwiesen. Diese Formulare werden im Lohnordner archiviert. Aus diesem Grund werden diese Entschädigungen separat visiert (physisch oder per Mail) und ausbezahlt.</t>
  </si>
  <si>
    <t>Dieser Betrag und Belege werden elektronisch kontiert, visiert und mit den wöchentlichen Auszahlungen der Gemeinde ausbezahlt.</t>
  </si>
  <si>
    <r>
      <t xml:space="preserve">Die Spesen-/Ausgabenrechnung wird auf 5 Bereiche (Sitzungen/Besprechungen, Spesen, Kilometer, Stundenentschädigung u. Ausgaben für Gemeinde) aufgeteilt. Ausser die "Ausgaben für die Gemeinde" müssen gemäss Revision sämtliche Entschädigungen nur noch über die Lohnabrechnung ausbezahlt werden. Bitte die Rechnung vollständig ausgefüllt, berechnet und unterzeichnet bis </t>
    </r>
    <r>
      <rPr>
        <b/>
        <sz val="11"/>
        <rFont val="Verdana"/>
        <family val="2"/>
      </rPr>
      <t xml:space="preserve">10. Dezember </t>
    </r>
    <r>
      <rPr>
        <sz val="11"/>
        <rFont val="Verdana"/>
        <family val="2"/>
      </rPr>
      <t xml:space="preserve">der zuständigen Person Verwaltung/Gemeinderat abgeben.
</t>
    </r>
    <r>
      <rPr>
        <sz val="11"/>
        <color rgb="FFFF0000"/>
        <rFont val="Verdana"/>
        <family val="2"/>
      </rPr>
      <t xml:space="preserve">Quittungen bitte auf Rückseite oder ein separates Blatt </t>
    </r>
    <r>
      <rPr>
        <b/>
        <sz val="11"/>
        <color rgb="FFFF0000"/>
        <rFont val="Verdana"/>
        <family val="2"/>
      </rPr>
      <t>aufkleben</t>
    </r>
    <r>
      <rPr>
        <sz val="11"/>
        <color rgb="FFFF0000"/>
        <rFont val="Verdana"/>
        <family val="2"/>
      </rPr>
      <t xml:space="preserve"> und einreichen.</t>
    </r>
  </si>
  <si>
    <r>
      <rPr>
        <b/>
        <sz val="6"/>
        <color theme="0" tint="-4.9989318521683403E-2"/>
        <rFont val="Verdana"/>
        <family val="2"/>
      </rPr>
      <t xml:space="preserve"> </t>
    </r>
    <r>
      <rPr>
        <b/>
        <sz val="6"/>
        <color theme="0"/>
        <rFont val="Verdana"/>
        <family val="2"/>
      </rPr>
      <t>Eingabe via Mail auch möglich (Ausdruck Mail inkl. Anhänge beilegen)</t>
    </r>
    <r>
      <rPr>
        <b/>
        <sz val="5"/>
        <color theme="0" tint="-4.9989318521683403E-2"/>
        <rFont val="Verdana"/>
        <family val="2"/>
      </rPr>
      <t xml:space="preserve">
</t>
    </r>
  </si>
  <si>
    <t>Weiteres Vorgehen:</t>
  </si>
  <si>
    <t>--&gt; unterschriebenes/visiertes Dokument muss bis 15. Dezember bei Arseli sein
(sonst verspätet sich die Lohnauszahlung Dezember)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</si>
</sst>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8" formatCode="&quot;CHF&quot;\ #,##0.00;[Red]&quot;CHF&quot;\ \-#,##0.00"/>
    <numFmt numFmtId="44" formatCode="_ &quot;CHF&quot;\ * #,##0.00_ ;_ &quot;CHF&quot;\ * \-#,##0.00_ ;_ &quot;CHF&quot;\ * &quot;-&quot;??_ ;_ @_ "/>
    <numFmt numFmtId="43" formatCode="_ * #,##0.00_ ;_ * \-#,##0.00_ ;_ * &quot;-&quot;??_ ;_ @_ "/>
    <numFmt numFmtId="164" formatCode="&quot;SFr.&quot;\ #,##0.00"/>
    <numFmt numFmtId="165" formatCode="&quot;Fr.&quot;\ * #,##0.00"/>
    <numFmt numFmtId="166" formatCode="&quot;Fr.&quot;\ #,##0.00"/>
    <numFmt numFmtId="167" formatCode="[$-807]d/\ mmmm\ yyyy;@"/>
    <numFmt numFmtId="168" formatCode="####\ ####\ ####\ ####\ #"/>
    <numFmt numFmtId="169" formatCode="dd/"/>
    <numFmt numFmtId="170" formatCode="yyyy"/>
    <numFmt numFmtId="171" formatCode="_ [$CHF-807]\ * #,##0.00_ ;_ [$CHF-807]\ * \-#,##0.00_ ;_ [$CHF-807]\ * &quot;-&quot;??_ ;_ @_ "/>
  </numFmts>
  <fonts count="102" x14ac:knownFonts="1">
    <font>
      <sz val="10"/>
      <name val="Arial"/>
    </font>
    <font>
      <u/>
      <sz val="7.5"/>
      <color theme="10"/>
      <name val="Arial"/>
      <family val="2"/>
    </font>
    <font>
      <sz val="10"/>
      <name val="Verdana"/>
      <family val="2"/>
    </font>
    <font>
      <b/>
      <sz val="13"/>
      <name val="Verdana"/>
      <family val="2"/>
    </font>
    <font>
      <b/>
      <sz val="11"/>
      <name val="Verdana"/>
      <family val="2"/>
    </font>
    <font>
      <sz val="5"/>
      <name val="Verdana"/>
      <family val="2"/>
    </font>
    <font>
      <sz val="10"/>
      <name val="Arial"/>
      <family val="2"/>
    </font>
    <font>
      <b/>
      <sz val="14"/>
      <name val="Verdana"/>
      <family val="2"/>
    </font>
    <font>
      <b/>
      <u/>
      <sz val="14"/>
      <name val="Verdana"/>
      <family val="2"/>
    </font>
    <font>
      <sz val="10"/>
      <color indexed="8"/>
      <name val="Verdana"/>
      <family val="2"/>
    </font>
    <font>
      <b/>
      <u/>
      <sz val="16"/>
      <color indexed="8"/>
      <name val="Verdana"/>
      <family val="2"/>
    </font>
    <font>
      <sz val="11"/>
      <name val="Verdana"/>
      <family val="2"/>
    </font>
    <font>
      <u/>
      <sz val="11"/>
      <color theme="10"/>
      <name val="Verdana"/>
      <family val="2"/>
    </font>
    <font>
      <sz val="11"/>
      <color rgb="FFFF0000"/>
      <name val="Verdana"/>
      <family val="2"/>
    </font>
    <font>
      <sz val="14"/>
      <name val="Verdana"/>
      <family val="2"/>
    </font>
    <font>
      <sz val="11"/>
      <color theme="0" tint="-0.14999847407452621"/>
      <name val="Verdana"/>
      <family val="2"/>
    </font>
    <font>
      <sz val="11"/>
      <color theme="0" tint="-0.499984740745262"/>
      <name val="Verdana"/>
      <family val="2"/>
    </font>
    <font>
      <u/>
      <sz val="11"/>
      <name val="Verdana"/>
      <family val="2"/>
    </font>
    <font>
      <u/>
      <sz val="11"/>
      <color theme="0" tint="-0.499984740745262"/>
      <name val="Verdana"/>
      <family val="2"/>
    </font>
    <font>
      <b/>
      <sz val="10"/>
      <name val="Verdana"/>
      <family val="2"/>
    </font>
    <font>
      <sz val="11"/>
      <color theme="0"/>
      <name val="Verdana"/>
      <family val="2"/>
    </font>
    <font>
      <b/>
      <u/>
      <sz val="14"/>
      <color theme="0"/>
      <name val="Verdana"/>
      <family val="2"/>
    </font>
    <font>
      <b/>
      <sz val="11"/>
      <color theme="1"/>
      <name val="Verdana"/>
      <family val="2"/>
    </font>
    <font>
      <b/>
      <sz val="11"/>
      <color theme="0"/>
      <name val="Verdana"/>
      <family val="2"/>
    </font>
    <font>
      <b/>
      <u/>
      <sz val="14"/>
      <color rgb="FFFF0000"/>
      <name val="Verdana"/>
      <family val="2"/>
    </font>
    <font>
      <b/>
      <sz val="9"/>
      <name val="Verdana"/>
      <family val="2"/>
    </font>
    <font>
      <b/>
      <sz val="14"/>
      <color theme="0"/>
      <name val="Verdana"/>
      <family val="2"/>
    </font>
    <font>
      <u/>
      <sz val="10"/>
      <color theme="0"/>
      <name val="Verdana"/>
      <family val="2"/>
    </font>
    <font>
      <sz val="10"/>
      <color theme="0"/>
      <name val="Verdana"/>
      <family val="2"/>
    </font>
    <font>
      <b/>
      <sz val="9"/>
      <color theme="0"/>
      <name val="Verdana"/>
      <family val="2"/>
    </font>
    <font>
      <b/>
      <sz val="12"/>
      <color rgb="FFFF0000"/>
      <name val="Verdana"/>
      <family val="2"/>
    </font>
    <font>
      <b/>
      <sz val="11"/>
      <color rgb="FFFF0000"/>
      <name val="Verdana"/>
      <family val="2"/>
    </font>
    <font>
      <b/>
      <u/>
      <sz val="16"/>
      <color rgb="FFFF0000"/>
      <name val="Verdana"/>
      <family val="2"/>
    </font>
    <font>
      <b/>
      <u/>
      <sz val="11"/>
      <color rgb="FFFF0000"/>
      <name val="Verdana"/>
      <family val="2"/>
    </font>
    <font>
      <b/>
      <sz val="12"/>
      <color theme="0"/>
      <name val="Verdana"/>
      <family val="2"/>
    </font>
    <font>
      <sz val="9"/>
      <name val="Verdana"/>
      <family val="2"/>
    </font>
    <font>
      <b/>
      <sz val="11"/>
      <color theme="0" tint="-0.499984740745262"/>
      <name val="Verdana"/>
      <family val="2"/>
    </font>
    <font>
      <sz val="9"/>
      <color indexed="81"/>
      <name val="Segoe UI"/>
      <family val="2"/>
    </font>
    <font>
      <b/>
      <sz val="9"/>
      <color indexed="81"/>
      <name val="Segoe UI"/>
      <family val="2"/>
    </font>
    <font>
      <b/>
      <u/>
      <sz val="12"/>
      <color rgb="FFFF0000"/>
      <name val="Verdana"/>
      <family val="2"/>
    </font>
    <font>
      <b/>
      <u/>
      <sz val="10"/>
      <color rgb="FFFF0000"/>
      <name val="Verdana"/>
      <family val="2"/>
    </font>
    <font>
      <b/>
      <sz val="11"/>
      <color theme="0"/>
      <name val="Arial"/>
      <family val="2"/>
    </font>
    <font>
      <b/>
      <sz val="20"/>
      <name val="Verdana"/>
      <family val="2"/>
    </font>
    <font>
      <b/>
      <sz val="8"/>
      <name val="Verdana"/>
      <family val="2"/>
    </font>
    <font>
      <sz val="8"/>
      <name val="Verdana"/>
      <family val="2"/>
    </font>
    <font>
      <sz val="8"/>
      <name val="Arial"/>
      <family val="2"/>
    </font>
    <font>
      <b/>
      <sz val="12"/>
      <name val="Verdana"/>
      <family val="2"/>
    </font>
    <font>
      <b/>
      <sz val="8"/>
      <name val="Arial"/>
      <family val="2"/>
    </font>
    <font>
      <b/>
      <u/>
      <sz val="8"/>
      <name val="Verdana"/>
      <family val="2"/>
    </font>
    <font>
      <b/>
      <sz val="10"/>
      <color rgb="FF000000"/>
      <name val="Tahoma"/>
      <family val="2"/>
    </font>
    <font>
      <sz val="10"/>
      <color rgb="FF000000"/>
      <name val="Tahoma"/>
      <family val="2"/>
    </font>
    <font>
      <u/>
      <sz val="10"/>
      <color rgb="FF000000"/>
      <name val="Tahoma"/>
      <family val="2"/>
    </font>
    <font>
      <b/>
      <u/>
      <sz val="10"/>
      <color rgb="FF000000"/>
      <name val="Tahoma"/>
      <family val="2"/>
    </font>
    <font>
      <b/>
      <u/>
      <sz val="10"/>
      <color rgb="FF000000"/>
      <name val="Arial"/>
      <family val="2"/>
    </font>
    <font>
      <b/>
      <sz val="10"/>
      <color rgb="FF000000"/>
      <name val="Arial"/>
      <family val="2"/>
    </font>
    <font>
      <sz val="10"/>
      <color rgb="FF000000"/>
      <name val="Arial"/>
      <family val="2"/>
    </font>
    <font>
      <b/>
      <u/>
      <sz val="10"/>
      <name val="Arial"/>
      <family val="2"/>
    </font>
    <font>
      <b/>
      <sz val="14"/>
      <color theme="0" tint="-0.14999847407452621"/>
      <name val="Verdana"/>
      <family val="2"/>
    </font>
    <font>
      <sz val="10"/>
      <color rgb="FFFF0000"/>
      <name val="Verdana"/>
      <family val="2"/>
    </font>
    <font>
      <u/>
      <sz val="7.5"/>
      <color theme="10"/>
      <name val="Verdana"/>
      <family val="2"/>
    </font>
    <font>
      <b/>
      <u/>
      <sz val="10"/>
      <name val="Verdana"/>
      <family val="2"/>
    </font>
    <font>
      <vertAlign val="superscript"/>
      <sz val="10"/>
      <name val="Verdana"/>
      <family val="2"/>
    </font>
    <font>
      <u/>
      <sz val="10"/>
      <name val="Verdana"/>
      <family val="2"/>
    </font>
    <font>
      <sz val="8"/>
      <color theme="0" tint="-0.34998626667073579"/>
      <name val="Verdana"/>
      <family val="2"/>
    </font>
    <font>
      <sz val="11"/>
      <color rgb="FF000000"/>
      <name val="Arial"/>
      <family val="2"/>
    </font>
    <font>
      <b/>
      <sz val="8"/>
      <color theme="0" tint="-0.34998626667073579"/>
      <name val="Verdana"/>
      <family val="2"/>
    </font>
    <font>
      <b/>
      <u/>
      <sz val="10"/>
      <color theme="10"/>
      <name val="Verdana"/>
      <family val="2"/>
    </font>
    <font>
      <sz val="9"/>
      <color theme="0" tint="-0.34998626667073579"/>
      <name val="Verdana"/>
      <family val="2"/>
    </font>
    <font>
      <sz val="14"/>
      <name val="Wingdings"/>
      <charset val="2"/>
    </font>
    <font>
      <b/>
      <u/>
      <sz val="12"/>
      <name val="Verdana"/>
      <family val="2"/>
    </font>
    <font>
      <sz val="12"/>
      <name val="Verdana"/>
      <family val="2"/>
    </font>
    <font>
      <sz val="14"/>
      <color theme="0"/>
      <name val="Verdana"/>
      <family val="2"/>
    </font>
    <font>
      <u/>
      <sz val="11"/>
      <color theme="0"/>
      <name val="Verdana"/>
      <family val="2"/>
    </font>
    <font>
      <b/>
      <sz val="14"/>
      <color rgb="FFFF0000"/>
      <name val="Verdana"/>
      <family val="2"/>
    </font>
    <font>
      <sz val="7"/>
      <color theme="0" tint="-0.14999847407452621"/>
      <name val="Verdana"/>
      <family val="2"/>
    </font>
    <font>
      <sz val="9"/>
      <color theme="0" tint="-0.14999847407452621"/>
      <name val="Verdana"/>
      <family val="2"/>
    </font>
    <font>
      <b/>
      <sz val="28"/>
      <color rgb="FFFF0000"/>
      <name val="Verdana"/>
      <family val="2"/>
    </font>
    <font>
      <b/>
      <sz val="5"/>
      <color theme="0" tint="-4.9989318521683403E-2"/>
      <name val="Verdana"/>
      <family val="2"/>
    </font>
    <font>
      <b/>
      <sz val="28"/>
      <color theme="5" tint="0.39997558519241921"/>
      <name val="Verdana"/>
      <family val="2"/>
    </font>
    <font>
      <b/>
      <u/>
      <sz val="16"/>
      <name val="Verdana"/>
      <family val="2"/>
    </font>
    <font>
      <sz val="16"/>
      <name val="Verdana"/>
      <family val="2"/>
    </font>
    <font>
      <sz val="16"/>
      <name val="Arial"/>
      <family val="2"/>
    </font>
    <font>
      <b/>
      <sz val="16"/>
      <name val="Verdana"/>
      <family val="2"/>
    </font>
    <font>
      <sz val="8"/>
      <color theme="0"/>
      <name val="Arial"/>
      <family val="2"/>
    </font>
    <font>
      <sz val="16"/>
      <color theme="0"/>
      <name val="Arial"/>
      <family val="2"/>
    </font>
    <font>
      <b/>
      <sz val="8"/>
      <color theme="0"/>
      <name val="Verdana"/>
      <family val="2"/>
    </font>
    <font>
      <b/>
      <sz val="11"/>
      <color theme="0"/>
      <name val="Wingdings"/>
      <charset val="2"/>
    </font>
    <font>
      <b/>
      <sz val="10"/>
      <color theme="0"/>
      <name val="Verdana"/>
      <family val="2"/>
    </font>
    <font>
      <sz val="18"/>
      <color theme="0"/>
      <name val="Wingdings"/>
      <charset val="2"/>
    </font>
    <font>
      <sz val="8"/>
      <color theme="1"/>
      <name val="Arial"/>
      <family val="2"/>
    </font>
    <font>
      <sz val="16"/>
      <color theme="1"/>
      <name val="Arial"/>
      <family val="2"/>
    </font>
    <font>
      <b/>
      <sz val="18"/>
      <color theme="1"/>
      <name val="Verdana"/>
      <family val="2"/>
    </font>
    <font>
      <b/>
      <sz val="10"/>
      <color theme="0"/>
      <name val="Wingdings"/>
      <charset val="2"/>
    </font>
    <font>
      <b/>
      <sz val="18"/>
      <name val="Verdana"/>
      <family val="2"/>
    </font>
    <font>
      <sz val="7"/>
      <name val="Verdana"/>
      <family val="2"/>
    </font>
    <font>
      <u/>
      <sz val="7"/>
      <name val="Verdana"/>
      <family val="2"/>
    </font>
    <font>
      <b/>
      <sz val="8"/>
      <color rgb="FF000000"/>
      <name val="Verdana"/>
    </font>
    <font>
      <b/>
      <sz val="8"/>
      <color rgb="FFFF0000"/>
      <name val="Verdana"/>
    </font>
    <font>
      <b/>
      <sz val="8"/>
      <name val="Verdana"/>
    </font>
    <font>
      <sz val="9"/>
      <color indexed="81"/>
      <name val="Segoe UI"/>
      <charset val="1"/>
    </font>
    <font>
      <b/>
      <sz val="6"/>
      <color theme="0" tint="-4.9989318521683403E-2"/>
      <name val="Verdana"/>
      <family val="2"/>
    </font>
    <font>
      <b/>
      <sz val="6"/>
      <color theme="0"/>
      <name val="Verdana"/>
      <family val="2"/>
    </font>
  </fonts>
  <fills count="10">
    <fill>
      <patternFill patternType="none"/>
    </fill>
    <fill>
      <patternFill patternType="gray125"/>
    </fill>
    <fill>
      <patternFill patternType="solid">
        <fgColor theme="0" tint="-0.249977111117893"/>
        <bgColor indexed="64"/>
      </patternFill>
    </fill>
    <fill>
      <patternFill patternType="solid">
        <fgColor theme="1"/>
        <bgColor indexed="64"/>
      </patternFill>
    </fill>
    <fill>
      <patternFill patternType="solid">
        <fgColor theme="0" tint="-4.9989318521683403E-2"/>
        <bgColor indexed="64"/>
      </patternFill>
    </fill>
    <fill>
      <patternFill patternType="solid">
        <fgColor theme="0"/>
        <bgColor indexed="64"/>
      </patternFill>
    </fill>
    <fill>
      <patternFill patternType="solid">
        <fgColor theme="0" tint="-0.14999847407452621"/>
        <bgColor indexed="64"/>
      </patternFill>
    </fill>
    <fill>
      <patternFill patternType="solid">
        <fgColor rgb="FFEBEBEB"/>
        <bgColor indexed="64"/>
      </patternFill>
    </fill>
    <fill>
      <patternFill patternType="solid">
        <fgColor rgb="FFFFFF00"/>
        <bgColor indexed="64"/>
      </patternFill>
    </fill>
    <fill>
      <patternFill patternType="solid">
        <fgColor theme="0" tint="-0.34998626667073579"/>
        <bgColor indexed="64"/>
      </patternFill>
    </fill>
  </fills>
  <borders count="66">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top/>
      <bottom/>
      <diagonal/>
    </border>
    <border>
      <left/>
      <right style="thin">
        <color indexed="64"/>
      </right>
      <top/>
      <bottom/>
      <diagonal/>
    </border>
    <border>
      <left/>
      <right/>
      <top style="thin">
        <color indexed="64"/>
      </top>
      <bottom/>
      <diagonal/>
    </border>
    <border>
      <left/>
      <right/>
      <top style="thick">
        <color auto="1"/>
      </top>
      <bottom/>
      <diagonal/>
    </border>
    <border>
      <left/>
      <right/>
      <top/>
      <bottom style="thick">
        <color auto="1"/>
      </bottom>
      <diagonal/>
    </border>
    <border>
      <left/>
      <right/>
      <top style="thin">
        <color indexed="64"/>
      </top>
      <bottom style="thick">
        <color auto="1"/>
      </bottom>
      <diagonal/>
    </border>
    <border>
      <left style="thick">
        <color auto="1"/>
      </left>
      <right/>
      <top style="thick">
        <color auto="1"/>
      </top>
      <bottom/>
      <diagonal/>
    </border>
    <border>
      <left/>
      <right style="thick">
        <color auto="1"/>
      </right>
      <top style="thick">
        <color auto="1"/>
      </top>
      <bottom/>
      <diagonal/>
    </border>
    <border>
      <left style="thick">
        <color auto="1"/>
      </left>
      <right/>
      <top/>
      <bottom style="thick">
        <color auto="1"/>
      </bottom>
      <diagonal/>
    </border>
    <border>
      <left/>
      <right style="thick">
        <color auto="1"/>
      </right>
      <top/>
      <bottom style="thick">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dashed">
        <color indexed="64"/>
      </left>
      <right style="thin">
        <color indexed="64"/>
      </right>
      <top/>
      <bottom/>
      <diagonal/>
    </border>
    <border>
      <left style="dashed">
        <color indexed="64"/>
      </left>
      <right style="thin">
        <color indexed="64"/>
      </right>
      <top/>
      <bottom style="thin">
        <color indexed="6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s>
  <cellStyleXfs count="4">
    <xf numFmtId="0" fontId="0" fillId="0" borderId="0"/>
    <xf numFmtId="0" fontId="1" fillId="0" borderId="0" applyNumberFormat="0" applyFill="0" applyBorder="0" applyAlignment="0" applyProtection="0">
      <alignment vertical="top"/>
      <protection locked="0"/>
    </xf>
    <xf numFmtId="0" fontId="6" fillId="0" borderId="0"/>
    <xf numFmtId="43" fontId="6" fillId="0" borderId="0" applyFont="0" applyFill="0" applyBorder="0" applyAlignment="0" applyProtection="0"/>
  </cellStyleXfs>
  <cellXfs count="472">
    <xf numFmtId="0" fontId="0" fillId="0" borderId="0" xfId="0"/>
    <xf numFmtId="0" fontId="12" fillId="5" borderId="0" xfId="1" applyFont="1" applyFill="1" applyBorder="1" applyAlignment="1" applyProtection="1"/>
    <xf numFmtId="0" fontId="44" fillId="7" borderId="46" xfId="0" applyFont="1" applyFill="1" applyBorder="1" applyAlignment="1" applyProtection="1">
      <alignment horizontal="left" vertical="center" wrapText="1" indent="1"/>
      <protection locked="0"/>
    </xf>
    <xf numFmtId="2" fontId="44" fillId="7" borderId="47" xfId="0" quotePrefix="1" applyNumberFormat="1" applyFont="1" applyFill="1" applyBorder="1" applyAlignment="1" applyProtection="1">
      <alignment horizontal="center" vertical="center" wrapText="1"/>
      <protection locked="0"/>
    </xf>
    <xf numFmtId="1" fontId="44" fillId="0" borderId="48" xfId="3" applyNumberFormat="1" applyFont="1" applyFill="1" applyBorder="1" applyAlignment="1" applyProtection="1">
      <alignment horizontal="center" vertical="center"/>
    </xf>
    <xf numFmtId="2" fontId="44" fillId="7" borderId="32" xfId="0" quotePrefix="1" applyNumberFormat="1" applyFont="1" applyFill="1" applyBorder="1" applyAlignment="1" applyProtection="1">
      <alignment horizontal="center" vertical="center" wrapText="1"/>
      <protection locked="0"/>
    </xf>
    <xf numFmtId="1" fontId="44" fillId="0" borderId="33" xfId="3" applyNumberFormat="1" applyFont="1" applyFill="1" applyBorder="1" applyAlignment="1" applyProtection="1">
      <alignment horizontal="center" vertical="center"/>
    </xf>
    <xf numFmtId="2" fontId="44" fillId="7" borderId="49" xfId="0" quotePrefix="1" applyNumberFormat="1" applyFont="1" applyFill="1" applyBorder="1" applyAlignment="1" applyProtection="1">
      <alignment horizontal="center" vertical="center" wrapText="1"/>
      <protection locked="0"/>
    </xf>
    <xf numFmtId="0" fontId="44" fillId="7" borderId="51" xfId="0" applyFont="1" applyFill="1" applyBorder="1" applyAlignment="1" applyProtection="1">
      <alignment horizontal="left" vertical="center" wrapText="1" indent="1"/>
      <protection locked="0"/>
    </xf>
    <xf numFmtId="2" fontId="44" fillId="7" borderId="52" xfId="0" quotePrefix="1" applyNumberFormat="1" applyFont="1" applyFill="1" applyBorder="1" applyAlignment="1" applyProtection="1">
      <alignment horizontal="center" vertical="center" wrapText="1"/>
      <protection locked="0"/>
    </xf>
    <xf numFmtId="1" fontId="44" fillId="0" borderId="53" xfId="3" applyNumberFormat="1" applyFont="1" applyFill="1" applyBorder="1" applyAlignment="1" applyProtection="1">
      <alignment horizontal="center" vertical="center"/>
    </xf>
    <xf numFmtId="1" fontId="43" fillId="0" borderId="45" xfId="3" applyNumberFormat="1" applyFont="1" applyFill="1" applyBorder="1" applyAlignment="1" applyProtection="1">
      <alignment horizontal="center" vertical="center"/>
    </xf>
    <xf numFmtId="0" fontId="6" fillId="0" borderId="0" xfId="0" applyFont="1"/>
    <xf numFmtId="0" fontId="56" fillId="0" borderId="0" xfId="0" applyFont="1"/>
    <xf numFmtId="0" fontId="8" fillId="0" borderId="0" xfId="0" applyFont="1" applyAlignment="1">
      <alignment horizontal="left" vertical="center" wrapText="1"/>
    </xf>
    <xf numFmtId="0" fontId="2" fillId="0" borderId="0" xfId="0" applyFont="1"/>
    <xf numFmtId="0" fontId="59" fillId="0" borderId="0" xfId="1" applyFont="1" applyAlignment="1" applyProtection="1"/>
    <xf numFmtId="0" fontId="2" fillId="8" borderId="0" xfId="0" applyFont="1" applyFill="1"/>
    <xf numFmtId="0" fontId="19" fillId="0" borderId="0" xfId="0" applyFont="1"/>
    <xf numFmtId="0" fontId="2" fillId="0" borderId="0" xfId="0" applyFont="1" applyAlignment="1">
      <alignment horizontal="left" vertical="top" wrapText="1"/>
    </xf>
    <xf numFmtId="0" fontId="63" fillId="0" borderId="0" xfId="0" applyFont="1" applyAlignment="1">
      <alignment horizontal="right" vertical="center"/>
    </xf>
    <xf numFmtId="0" fontId="2" fillId="0" borderId="0" xfId="0" applyFont="1" applyAlignment="1">
      <alignment vertical="top" wrapText="1"/>
    </xf>
    <xf numFmtId="0" fontId="2" fillId="0" borderId="0" xfId="0" applyFont="1" applyAlignment="1">
      <alignment vertical="center"/>
    </xf>
    <xf numFmtId="0" fontId="2" fillId="0" borderId="0" xfId="0" applyFont="1" applyAlignment="1">
      <alignment vertical="top"/>
    </xf>
    <xf numFmtId="0" fontId="35" fillId="0" borderId="0" xfId="0" applyFont="1" applyAlignment="1">
      <alignment horizontal="left" vertical="center"/>
    </xf>
    <xf numFmtId="0" fontId="35" fillId="0" borderId="0" xfId="0" applyFont="1" applyAlignment="1">
      <alignment horizontal="left" vertical="center" wrapText="1"/>
    </xf>
    <xf numFmtId="0" fontId="8" fillId="8" borderId="0" xfId="0" applyFont="1" applyFill="1" applyAlignment="1">
      <alignment horizontal="left" vertical="center" wrapText="1"/>
    </xf>
    <xf numFmtId="0" fontId="68" fillId="0" borderId="0" xfId="0" applyFont="1" applyAlignment="1">
      <alignment horizontal="center" vertical="center"/>
    </xf>
    <xf numFmtId="0" fontId="69" fillId="0" borderId="0" xfId="0" applyFont="1"/>
    <xf numFmtId="0" fontId="70" fillId="0" borderId="0" xfId="0" applyFont="1"/>
    <xf numFmtId="0" fontId="2" fillId="0" borderId="0" xfId="0" applyFont="1" applyAlignment="1">
      <alignment horizontal="center"/>
    </xf>
    <xf numFmtId="0" fontId="8" fillId="5" borderId="0" xfId="0" applyFont="1" applyFill="1" applyAlignment="1">
      <alignment horizontal="left" vertical="center" wrapText="1"/>
    </xf>
    <xf numFmtId="0" fontId="2" fillId="5" borderId="0" xfId="0" applyFont="1" applyFill="1"/>
    <xf numFmtId="0" fontId="63" fillId="5" borderId="0" xfId="0" applyFont="1" applyFill="1" applyAlignment="1">
      <alignment horizontal="right" vertical="center"/>
    </xf>
    <xf numFmtId="0" fontId="2" fillId="5" borderId="0" xfId="0" applyFont="1" applyFill="1" applyAlignment="1">
      <alignment horizontal="right" vertical="center"/>
    </xf>
    <xf numFmtId="0" fontId="2" fillId="5" borderId="0" xfId="0" applyFont="1" applyFill="1" applyAlignment="1">
      <alignment horizontal="right"/>
    </xf>
    <xf numFmtId="0" fontId="58" fillId="5" borderId="0" xfId="0" applyFont="1" applyFill="1"/>
    <xf numFmtId="171" fontId="2" fillId="5" borderId="0" xfId="0" applyNumberFormat="1" applyFont="1" applyFill="1" applyAlignment="1">
      <alignment horizontal="center"/>
    </xf>
    <xf numFmtId="0" fontId="2" fillId="5" borderId="0" xfId="0" applyFont="1" applyFill="1" applyAlignment="1">
      <alignment vertical="top"/>
    </xf>
    <xf numFmtId="0" fontId="2" fillId="5" borderId="0" xfId="0" applyFont="1" applyFill="1" applyAlignment="1">
      <alignment horizontal="left" vertical="top" wrapText="1"/>
    </xf>
    <xf numFmtId="0" fontId="19" fillId="5" borderId="0" xfId="0" applyFont="1" applyFill="1"/>
    <xf numFmtId="0" fontId="19" fillId="5" borderId="0" xfId="0" applyFont="1" applyFill="1" applyAlignment="1">
      <alignment vertical="top"/>
    </xf>
    <xf numFmtId="0" fontId="2" fillId="5" borderId="0" xfId="0" applyFont="1" applyFill="1" applyAlignment="1">
      <alignment vertical="top" wrapText="1"/>
    </xf>
    <xf numFmtId="0" fontId="19" fillId="5" borderId="0" xfId="0" applyFont="1" applyFill="1" applyAlignment="1">
      <alignment horizontal="left" vertical="top" wrapText="1"/>
    </xf>
    <xf numFmtId="0" fontId="61" fillId="5" borderId="0" xfId="0" applyFont="1" applyFill="1" applyAlignment="1">
      <alignment horizontal="right"/>
    </xf>
    <xf numFmtId="0" fontId="19" fillId="5" borderId="0" xfId="0" applyFont="1" applyFill="1" applyAlignment="1">
      <alignment horizontal="right"/>
    </xf>
    <xf numFmtId="0" fontId="65" fillId="5" borderId="0" xfId="0" applyFont="1" applyFill="1" applyAlignment="1">
      <alignment horizontal="right" vertical="center"/>
    </xf>
    <xf numFmtId="0" fontId="62" fillId="5" borderId="0" xfId="0" applyFont="1" applyFill="1"/>
    <xf numFmtId="0" fontId="2" fillId="5" borderId="0" xfId="0" applyFont="1" applyFill="1" applyAlignment="1">
      <alignment horizontal="left" vertical="center"/>
    </xf>
    <xf numFmtId="0" fontId="2" fillId="5" borderId="0" xfId="0" applyFont="1" applyFill="1" applyAlignment="1">
      <alignment vertical="center"/>
    </xf>
    <xf numFmtId="0" fontId="35" fillId="5" borderId="0" xfId="0" applyFont="1" applyFill="1" applyAlignment="1">
      <alignment horizontal="left" vertical="center"/>
    </xf>
    <xf numFmtId="0" fontId="62" fillId="5" borderId="0" xfId="0" applyFont="1" applyFill="1" applyAlignment="1">
      <alignment horizontal="left" vertical="center"/>
    </xf>
    <xf numFmtId="8" fontId="2" fillId="5" borderId="0" xfId="0" applyNumberFormat="1" applyFont="1" applyFill="1" applyAlignment="1">
      <alignment horizontal="left"/>
    </xf>
    <xf numFmtId="0" fontId="44" fillId="7" borderId="8" xfId="0" applyFont="1" applyFill="1" applyBorder="1" applyAlignment="1" applyProtection="1">
      <alignment horizontal="left" vertical="center" wrapText="1" indent="1"/>
      <protection locked="0"/>
    </xf>
    <xf numFmtId="0" fontId="44" fillId="7" borderId="11" xfId="0" applyFont="1" applyFill="1" applyBorder="1" applyAlignment="1" applyProtection="1">
      <alignment horizontal="left" vertical="center" wrapText="1" indent="1"/>
      <protection locked="0"/>
    </xf>
    <xf numFmtId="0" fontId="79" fillId="7" borderId="26" xfId="0" applyFont="1" applyFill="1" applyBorder="1" applyAlignment="1" applyProtection="1">
      <alignment vertical="center"/>
      <protection locked="0"/>
    </xf>
    <xf numFmtId="0" fontId="79" fillId="7" borderId="0" xfId="0" applyFont="1" applyFill="1" applyAlignment="1" applyProtection="1">
      <alignment vertical="center" wrapText="1"/>
      <protection locked="0"/>
    </xf>
    <xf numFmtId="0" fontId="79" fillId="7" borderId="0" xfId="0" applyFont="1" applyFill="1" applyAlignment="1" applyProtection="1">
      <alignment vertical="center"/>
      <protection locked="0"/>
    </xf>
    <xf numFmtId="0" fontId="79" fillId="7" borderId="35" xfId="0" applyFont="1" applyFill="1" applyBorder="1" applyAlignment="1" applyProtection="1">
      <alignment vertical="center" wrapText="1"/>
      <protection locked="0"/>
    </xf>
    <xf numFmtId="0" fontId="79" fillId="7" borderId="36" xfId="0" applyFont="1" applyFill="1" applyBorder="1" applyAlignment="1" applyProtection="1">
      <alignment vertical="center" wrapText="1"/>
      <protection locked="0"/>
    </xf>
    <xf numFmtId="0" fontId="11" fillId="0" borderId="62" xfId="0" applyFont="1" applyBorder="1" applyAlignment="1" applyProtection="1">
      <alignment horizontal="left" vertical="center" shrinkToFit="1"/>
      <protection locked="0"/>
    </xf>
    <xf numFmtId="2" fontId="11" fillId="0" borderId="62" xfId="0" applyNumberFormat="1" applyFont="1" applyBorder="1" applyAlignment="1" applyProtection="1">
      <alignment horizontal="center" vertical="center" shrinkToFit="1"/>
      <protection locked="0"/>
    </xf>
    <xf numFmtId="14" fontId="11" fillId="0" borderId="62" xfId="0" applyNumberFormat="1" applyFont="1" applyBorder="1" applyAlignment="1" applyProtection="1">
      <alignment horizontal="center" vertical="center" shrinkToFit="1"/>
      <protection locked="0"/>
    </xf>
    <xf numFmtId="0" fontId="11" fillId="0" borderId="62" xfId="0" applyFont="1" applyBorder="1" applyAlignment="1" applyProtection="1">
      <alignment horizontal="center" vertical="center" shrinkToFit="1"/>
      <protection locked="0"/>
    </xf>
    <xf numFmtId="44" fontId="11" fillId="0" borderId="63" xfId="0" applyNumberFormat="1" applyFont="1" applyBorder="1" applyAlignment="1" applyProtection="1">
      <alignment horizontal="center" vertical="center"/>
      <protection locked="0"/>
    </xf>
    <xf numFmtId="44" fontId="11" fillId="0" borderId="64" xfId="0" applyNumberFormat="1" applyFont="1" applyBorder="1" applyAlignment="1" applyProtection="1">
      <alignment horizontal="center" vertical="center"/>
      <protection locked="0"/>
    </xf>
    <xf numFmtId="44" fontId="11" fillId="0" borderId="63" xfId="0" applyNumberFormat="1" applyFont="1" applyBorder="1" applyAlignment="1" applyProtection="1">
      <alignment horizontal="left" vertical="center"/>
      <protection locked="0"/>
    </xf>
    <xf numFmtId="44" fontId="11" fillId="0" borderId="65" xfId="0" applyNumberFormat="1" applyFont="1" applyBorder="1" applyAlignment="1" applyProtection="1">
      <alignment horizontal="left" vertical="center"/>
      <protection locked="0"/>
    </xf>
    <xf numFmtId="44" fontId="11" fillId="0" borderId="64" xfId="0" applyNumberFormat="1" applyFont="1" applyBorder="1" applyAlignment="1" applyProtection="1">
      <alignment horizontal="left" vertical="center"/>
      <protection locked="0"/>
    </xf>
    <xf numFmtId="0" fontId="44" fillId="7" borderId="64" xfId="0" applyFont="1" applyFill="1" applyBorder="1" applyAlignment="1" applyProtection="1">
      <alignment horizontal="left" vertical="center" wrapText="1" indent="1"/>
      <protection locked="0"/>
    </xf>
    <xf numFmtId="0" fontId="44" fillId="7" borderId="65" xfId="0" applyFont="1" applyFill="1" applyBorder="1" applyAlignment="1" applyProtection="1">
      <alignment horizontal="left" vertical="center" wrapText="1" indent="1"/>
      <protection locked="0"/>
    </xf>
    <xf numFmtId="0" fontId="11" fillId="3" borderId="0" xfId="0" applyFont="1" applyFill="1"/>
    <xf numFmtId="0" fontId="2" fillId="3" borderId="0" xfId="0" applyFont="1" applyFill="1" applyAlignment="1">
      <alignment vertical="center" wrapText="1" shrinkToFit="1"/>
    </xf>
    <xf numFmtId="0" fontId="11" fillId="0" borderId="0" xfId="0" applyFont="1"/>
    <xf numFmtId="0" fontId="20" fillId="3" borderId="0" xfId="0" applyFont="1" applyFill="1" applyAlignment="1">
      <alignment horizontal="center"/>
    </xf>
    <xf numFmtId="0" fontId="3" fillId="5" borderId="0" xfId="0" applyFont="1" applyFill="1" applyAlignment="1">
      <alignment vertical="center"/>
    </xf>
    <xf numFmtId="0" fontId="3" fillId="5" borderId="0" xfId="0" applyFont="1" applyFill="1" applyAlignment="1">
      <alignment vertical="center" wrapText="1"/>
    </xf>
    <xf numFmtId="0" fontId="4" fillId="5" borderId="0" xfId="0" applyFont="1" applyFill="1" applyAlignment="1">
      <alignment vertical="center" wrapText="1"/>
    </xf>
    <xf numFmtId="0" fontId="5" fillId="5" borderId="0" xfId="0" applyFont="1" applyFill="1" applyAlignment="1">
      <alignment vertical="center" wrapText="1"/>
    </xf>
    <xf numFmtId="0" fontId="2" fillId="5" borderId="0" xfId="0" applyFont="1" applyFill="1" applyAlignment="1">
      <alignment vertical="center" wrapText="1"/>
    </xf>
    <xf numFmtId="0" fontId="11" fillId="5" borderId="0" xfId="0" applyFont="1" applyFill="1"/>
    <xf numFmtId="0" fontId="8" fillId="5" borderId="0" xfId="0" applyFont="1" applyFill="1" applyAlignment="1">
      <alignment vertical="center" shrinkToFit="1"/>
    </xf>
    <xf numFmtId="0" fontId="11" fillId="3" borderId="0" xfId="0" applyFont="1" applyFill="1" applyAlignment="1">
      <alignment vertical="center"/>
    </xf>
    <xf numFmtId="0" fontId="28" fillId="3" borderId="0" xfId="0" applyFont="1" applyFill="1" applyAlignment="1">
      <alignment vertical="center" wrapText="1" shrinkToFit="1"/>
    </xf>
    <xf numFmtId="0" fontId="11" fillId="0" borderId="0" xfId="0" applyFont="1" applyAlignment="1">
      <alignment vertical="center"/>
    </xf>
    <xf numFmtId="0" fontId="8" fillId="5" borderId="0" xfId="0" applyFont="1" applyFill="1" applyAlignment="1">
      <alignment vertical="center"/>
    </xf>
    <xf numFmtId="0" fontId="8" fillId="5" borderId="0" xfId="0" applyFont="1" applyFill="1" applyAlignment="1">
      <alignment horizontal="center" vertical="center"/>
    </xf>
    <xf numFmtId="0" fontId="7" fillId="5" borderId="0" xfId="0" applyFont="1" applyFill="1" applyAlignment="1">
      <alignment horizontal="left" vertical="center"/>
    </xf>
    <xf numFmtId="0" fontId="8" fillId="4" borderId="9" xfId="0" applyFont="1" applyFill="1" applyBorder="1" applyAlignment="1">
      <alignment vertical="center" shrinkToFit="1"/>
    </xf>
    <xf numFmtId="0" fontId="8" fillId="4" borderId="0" xfId="0" applyFont="1" applyFill="1" applyAlignment="1">
      <alignment vertical="center" shrinkToFit="1"/>
    </xf>
    <xf numFmtId="0" fontId="20" fillId="3" borderId="8" xfId="0" applyFont="1" applyFill="1" applyBorder="1"/>
    <xf numFmtId="0" fontId="25" fillId="4" borderId="0" xfId="0" applyFont="1" applyFill="1" applyAlignment="1">
      <alignment horizontal="center" vertical="center"/>
    </xf>
    <xf numFmtId="44" fontId="7" fillId="4" borderId="11" xfId="0" applyNumberFormat="1" applyFont="1" applyFill="1" applyBorder="1" applyAlignment="1">
      <alignment horizontal="center" vertical="center"/>
    </xf>
    <xf numFmtId="44" fontId="7" fillId="4" borderId="4" xfId="0" applyNumberFormat="1" applyFont="1" applyFill="1" applyBorder="1" applyAlignment="1">
      <alignment horizontal="center" vertical="center"/>
    </xf>
    <xf numFmtId="0" fontId="7" fillId="5" borderId="11" xfId="0" applyFont="1" applyFill="1" applyBorder="1" applyAlignment="1">
      <alignment horizontal="left" vertical="center"/>
    </xf>
    <xf numFmtId="0" fontId="4" fillId="3" borderId="0" xfId="0" applyFont="1" applyFill="1" applyAlignment="1">
      <alignment vertical="center"/>
    </xf>
    <xf numFmtId="0" fontId="11" fillId="3" borderId="0" xfId="0" applyFont="1" applyFill="1" applyAlignment="1">
      <alignment vertical="center" wrapText="1"/>
    </xf>
    <xf numFmtId="0" fontId="4" fillId="0" borderId="0" xfId="0" applyFont="1" applyAlignment="1">
      <alignment vertical="center"/>
    </xf>
    <xf numFmtId="0" fontId="11" fillId="5" borderId="0" xfId="0" applyFont="1" applyFill="1" applyAlignment="1">
      <alignment horizontal="left" vertical="center" wrapText="1"/>
    </xf>
    <xf numFmtId="0" fontId="4" fillId="5" borderId="0" xfId="0" applyFont="1" applyFill="1" applyAlignment="1">
      <alignment vertical="center"/>
    </xf>
    <xf numFmtId="0" fontId="8" fillId="3" borderId="0" xfId="0" applyFont="1" applyFill="1" applyAlignment="1">
      <alignment vertical="center"/>
    </xf>
    <xf numFmtId="0" fontId="9" fillId="5" borderId="0" xfId="0" applyFont="1" applyFill="1"/>
    <xf numFmtId="0" fontId="4" fillId="3" borderId="0" xfId="0" applyFont="1" applyFill="1"/>
    <xf numFmtId="0" fontId="15" fillId="5" borderId="0" xfId="0" applyFont="1" applyFill="1" applyAlignment="1">
      <alignment horizontal="left" vertical="top" wrapText="1"/>
    </xf>
    <xf numFmtId="0" fontId="4" fillId="0" borderId="0" xfId="0" applyFont="1"/>
    <xf numFmtId="0" fontId="4" fillId="5" borderId="0" xfId="0" applyFont="1" applyFill="1"/>
    <xf numFmtId="0" fontId="15" fillId="5" borderId="0" xfId="0" applyFont="1" applyFill="1" applyAlignment="1">
      <alignment horizontal="left" vertical="center" wrapText="1"/>
    </xf>
    <xf numFmtId="0" fontId="26" fillId="3" borderId="0" xfId="0" applyFont="1" applyFill="1" applyAlignment="1">
      <alignment horizontal="left" wrapText="1"/>
    </xf>
    <xf numFmtId="0" fontId="20" fillId="3" borderId="0" xfId="0" applyFont="1" applyFill="1"/>
    <xf numFmtId="0" fontId="28" fillId="3" borderId="0" xfId="0" applyFont="1" applyFill="1" applyAlignment="1">
      <alignment vertical="center" wrapText="1"/>
    </xf>
    <xf numFmtId="0" fontId="4" fillId="5" borderId="3" xfId="0" applyFont="1" applyFill="1" applyBorder="1" applyAlignment="1">
      <alignment horizontal="center" vertical="center"/>
    </xf>
    <xf numFmtId="0" fontId="4" fillId="5" borderId="11" xfId="0" applyFont="1" applyFill="1" applyBorder="1" applyAlignment="1">
      <alignment horizontal="center" vertical="center"/>
    </xf>
    <xf numFmtId="0" fontId="35" fillId="5" borderId="4" xfId="0" applyFont="1" applyFill="1" applyBorder="1" applyAlignment="1">
      <alignment horizontal="right" vertical="center"/>
    </xf>
    <xf numFmtId="0" fontId="22" fillId="2" borderId="60" xfId="0" applyFont="1" applyFill="1" applyBorder="1" applyAlignment="1">
      <alignment vertical="center"/>
    </xf>
    <xf numFmtId="0" fontId="4" fillId="2" borderId="9" xfId="0" applyFont="1" applyFill="1" applyBorder="1" applyAlignment="1">
      <alignment horizontal="right" vertical="center" wrapText="1" shrinkToFit="1"/>
    </xf>
    <xf numFmtId="0" fontId="19" fillId="2" borderId="0" xfId="0" applyFont="1" applyFill="1" applyAlignment="1">
      <alignment horizontal="left" vertical="center" wrapText="1" shrinkToFit="1"/>
    </xf>
    <xf numFmtId="0" fontId="36" fillId="2" borderId="60" xfId="0" applyFont="1" applyFill="1" applyBorder="1" applyAlignment="1">
      <alignment horizontal="center" vertical="center"/>
    </xf>
    <xf numFmtId="166" fontId="19" fillId="2" borderId="8" xfId="0" applyNumberFormat="1" applyFont="1" applyFill="1" applyBorder="1" applyAlignment="1">
      <alignment vertical="center" wrapText="1" shrinkToFit="1"/>
    </xf>
    <xf numFmtId="0" fontId="36" fillId="2" borderId="61" xfId="0" applyFont="1" applyFill="1" applyBorder="1" applyAlignment="1">
      <alignment horizontal="center" vertical="center"/>
    </xf>
    <xf numFmtId="0" fontId="22" fillId="2" borderId="64" xfId="0" applyFont="1" applyFill="1" applyBorder="1" applyAlignment="1">
      <alignment vertical="center"/>
    </xf>
    <xf numFmtId="14" fontId="23" fillId="3" borderId="2" xfId="0" applyNumberFormat="1" applyFont="1" applyFill="1" applyBorder="1" applyAlignment="1">
      <alignment horizontal="left" vertical="center"/>
    </xf>
    <xf numFmtId="0" fontId="23" fillId="3" borderId="2" xfId="0" applyFont="1" applyFill="1" applyBorder="1" applyAlignment="1">
      <alignment horizontal="left" vertical="center"/>
    </xf>
    <xf numFmtId="2" fontId="20" fillId="3" borderId="62" xfId="0" applyNumberFormat="1" applyFont="1" applyFill="1" applyBorder="1" applyAlignment="1">
      <alignment horizontal="center" vertical="center" shrinkToFit="1"/>
    </xf>
    <xf numFmtId="0" fontId="23" fillId="3" borderId="8" xfId="0" applyFont="1" applyFill="1" applyBorder="1" applyAlignment="1">
      <alignment horizontal="left" vertical="center"/>
    </xf>
    <xf numFmtId="14" fontId="11" fillId="0" borderId="62" xfId="0" applyNumberFormat="1" applyFont="1" applyBorder="1" applyAlignment="1">
      <alignment horizontal="center" vertical="center" shrinkToFit="1"/>
    </xf>
    <xf numFmtId="0" fontId="11" fillId="0" borderId="62" xfId="0" applyFont="1" applyBorder="1" applyAlignment="1">
      <alignment horizontal="left" vertical="center" shrinkToFit="1"/>
    </xf>
    <xf numFmtId="0" fontId="2" fillId="3" borderId="0" xfId="0" applyFont="1" applyFill="1" applyAlignment="1">
      <alignment vertical="center" wrapText="1"/>
    </xf>
    <xf numFmtId="0" fontId="23" fillId="3" borderId="5" xfId="0" applyFont="1" applyFill="1" applyBorder="1" applyAlignment="1">
      <alignment horizontal="left" vertical="center"/>
    </xf>
    <xf numFmtId="0" fontId="23" fillId="3" borderId="62" xfId="0" applyFont="1" applyFill="1" applyBorder="1" applyAlignment="1">
      <alignment horizontal="center" vertical="center" shrinkToFit="1"/>
    </xf>
    <xf numFmtId="44" fontId="23" fillId="3" borderId="63" xfId="0" applyNumberFormat="1" applyFont="1" applyFill="1" applyBorder="1" applyAlignment="1">
      <alignment vertical="center"/>
    </xf>
    <xf numFmtId="0" fontId="11" fillId="0" borderId="62" xfId="0" applyFont="1" applyBorder="1" applyAlignment="1">
      <alignment horizontal="center" vertical="center" shrinkToFit="1"/>
    </xf>
    <xf numFmtId="44" fontId="11" fillId="5" borderId="63" xfId="0" applyNumberFormat="1" applyFont="1" applyFill="1" applyBorder="1" applyAlignment="1">
      <alignment vertical="center"/>
    </xf>
    <xf numFmtId="2" fontId="29" fillId="3" borderId="5" xfId="0" applyNumberFormat="1" applyFont="1" applyFill="1" applyBorder="1" applyAlignment="1">
      <alignment horizontal="center" vertical="center"/>
    </xf>
    <xf numFmtId="44" fontId="11" fillId="0" borderId="62" xfId="0" applyNumberFormat="1" applyFont="1" applyBorder="1" applyAlignment="1">
      <alignment vertical="center"/>
    </xf>
    <xf numFmtId="0" fontId="4" fillId="5" borderId="0" xfId="0" applyFont="1" applyFill="1" applyAlignment="1">
      <alignment horizontal="center" vertical="center"/>
    </xf>
    <xf numFmtId="0" fontId="35" fillId="5" borderId="0" xfId="0" applyFont="1" applyFill="1" applyAlignment="1">
      <alignment horizontal="right" vertical="center"/>
    </xf>
    <xf numFmtId="0" fontId="45" fillId="3" borderId="0" xfId="0" applyFont="1" applyFill="1"/>
    <xf numFmtId="0" fontId="89" fillId="3" borderId="0" xfId="0" applyFont="1" applyFill="1"/>
    <xf numFmtId="0" fontId="83" fillId="3" borderId="0" xfId="0" applyFont="1" applyFill="1"/>
    <xf numFmtId="0" fontId="45" fillId="0" borderId="0" xfId="0" applyFont="1"/>
    <xf numFmtId="170" fontId="42" fillId="7" borderId="21" xfId="0" applyNumberFormat="1" applyFont="1" applyFill="1" applyBorder="1" applyAlignment="1">
      <alignment horizontal="center" vertical="center"/>
    </xf>
    <xf numFmtId="0" fontId="43" fillId="0" borderId="23" xfId="0" applyFont="1" applyBorder="1" applyAlignment="1">
      <alignment horizontal="center" vertical="center"/>
    </xf>
    <xf numFmtId="0" fontId="43" fillId="0" borderId="24" xfId="0" applyFont="1" applyBorder="1" applyAlignment="1">
      <alignment horizontal="center" vertical="center"/>
    </xf>
    <xf numFmtId="0" fontId="43" fillId="0" borderId="25" xfId="0" applyFont="1" applyBorder="1" applyAlignment="1">
      <alignment horizontal="center" vertical="center"/>
    </xf>
    <xf numFmtId="0" fontId="44" fillId="3" borderId="0" xfId="0" applyFont="1" applyFill="1" applyAlignment="1">
      <alignment horizontal="center" vertical="center"/>
    </xf>
    <xf numFmtId="0" fontId="89" fillId="3" borderId="0" xfId="0" applyFont="1" applyFill="1" applyAlignment="1">
      <alignment vertical="center"/>
    </xf>
    <xf numFmtId="0" fontId="83" fillId="3" borderId="0" xfId="0" applyFont="1" applyFill="1" applyAlignment="1">
      <alignment vertical="center"/>
    </xf>
    <xf numFmtId="0" fontId="45" fillId="3" borderId="0" xfId="0" applyFont="1" applyFill="1" applyAlignment="1">
      <alignment vertical="center"/>
    </xf>
    <xf numFmtId="0" fontId="45" fillId="0" borderId="0" xfId="0" applyFont="1" applyAlignment="1">
      <alignment vertical="center"/>
    </xf>
    <xf numFmtId="170" fontId="42" fillId="7" borderId="27" xfId="0" applyNumberFormat="1" applyFont="1" applyFill="1" applyBorder="1" applyAlignment="1">
      <alignment horizontal="center" vertical="center"/>
    </xf>
    <xf numFmtId="0" fontId="43" fillId="0" borderId="29" xfId="0" applyFont="1" applyBorder="1" applyAlignment="1">
      <alignment horizontal="center" vertical="center"/>
    </xf>
    <xf numFmtId="0" fontId="43" fillId="0" borderId="30" xfId="0" applyFont="1" applyBorder="1" applyAlignment="1">
      <alignment horizontal="center" vertical="center"/>
    </xf>
    <xf numFmtId="0" fontId="43" fillId="0" borderId="31" xfId="0" applyFont="1" applyBorder="1" applyAlignment="1">
      <alignment horizontal="center" vertical="center"/>
    </xf>
    <xf numFmtId="0" fontId="44" fillId="0" borderId="32" xfId="0" applyFont="1" applyBorder="1" applyAlignment="1">
      <alignment horizontal="center" vertical="center" wrapText="1"/>
    </xf>
    <xf numFmtId="0" fontId="44" fillId="0" borderId="33" xfId="0" applyFont="1" applyBorder="1" applyAlignment="1">
      <alignment horizontal="center" vertical="center"/>
    </xf>
    <xf numFmtId="0" fontId="44" fillId="0" borderId="33" xfId="0" applyFont="1" applyBorder="1" applyAlignment="1">
      <alignment horizontal="center" vertical="center" wrapText="1"/>
    </xf>
    <xf numFmtId="0" fontId="44" fillId="0" borderId="34" xfId="0" applyFont="1" applyBorder="1" applyAlignment="1">
      <alignment horizontal="center" vertical="center" wrapText="1"/>
    </xf>
    <xf numFmtId="0" fontId="46" fillId="0" borderId="27" xfId="0" applyFont="1" applyBorder="1" applyAlignment="1">
      <alignment horizontal="center" vertical="center"/>
    </xf>
    <xf numFmtId="0" fontId="46" fillId="0" borderId="37" xfId="0" applyFont="1" applyBorder="1" applyAlignment="1">
      <alignment horizontal="center" vertical="center"/>
    </xf>
    <xf numFmtId="0" fontId="44" fillId="0" borderId="29" xfId="0" applyFont="1" applyBorder="1" applyAlignment="1">
      <alignment horizontal="center" vertical="center" wrapText="1"/>
    </xf>
    <xf numFmtId="0" fontId="44" fillId="0" borderId="30" xfId="0" applyFont="1" applyBorder="1" applyAlignment="1">
      <alignment horizontal="center" vertical="center"/>
    </xf>
    <xf numFmtId="0" fontId="44" fillId="0" borderId="31" xfId="0" applyFont="1" applyBorder="1" applyAlignment="1">
      <alignment horizontal="center" vertical="center" wrapText="1"/>
    </xf>
    <xf numFmtId="0" fontId="43" fillId="0" borderId="19" xfId="0" applyFont="1" applyBorder="1" applyAlignment="1">
      <alignment horizontal="center" vertical="center" wrapText="1"/>
    </xf>
    <xf numFmtId="0" fontId="43" fillId="0" borderId="21" xfId="0" applyFont="1" applyBorder="1" applyAlignment="1">
      <alignment horizontal="center" vertical="center" wrapText="1"/>
    </xf>
    <xf numFmtId="0" fontId="43" fillId="0" borderId="35" xfId="0" applyFont="1" applyBorder="1" applyAlignment="1">
      <alignment horizontal="center" vertical="center" wrapText="1"/>
    </xf>
    <xf numFmtId="0" fontId="43" fillId="0" borderId="37" xfId="0" applyFont="1" applyBorder="1" applyAlignment="1">
      <alignment horizontal="center" vertical="center" wrapText="1"/>
    </xf>
    <xf numFmtId="0" fontId="85" fillId="2" borderId="59" xfId="0" applyFont="1" applyFill="1" applyBorder="1" applyAlignment="1">
      <alignment horizontal="center" vertical="center" wrapText="1"/>
    </xf>
    <xf numFmtId="0" fontId="85" fillId="3" borderId="0" xfId="0" applyFont="1" applyFill="1" applyAlignment="1">
      <alignment horizontal="center" vertical="center" wrapText="1"/>
    </xf>
    <xf numFmtId="0" fontId="43" fillId="0" borderId="41" xfId="0" applyFont="1" applyBorder="1" applyAlignment="1">
      <alignment horizontal="center" vertical="center"/>
    </xf>
    <xf numFmtId="0" fontId="43" fillId="0" borderId="42" xfId="0" applyFont="1" applyBorder="1" applyAlignment="1">
      <alignment horizontal="center" vertical="center"/>
    </xf>
    <xf numFmtId="1" fontId="43" fillId="0" borderId="43" xfId="0" applyNumberFormat="1" applyFont="1" applyBorder="1" applyAlignment="1">
      <alignment horizontal="center" vertical="center"/>
    </xf>
    <xf numFmtId="0" fontId="43" fillId="0" borderId="44" xfId="0" applyFont="1" applyBorder="1" applyAlignment="1">
      <alignment horizontal="center" vertical="center" wrapText="1"/>
    </xf>
    <xf numFmtId="0" fontId="87" fillId="2" borderId="59" xfId="0" applyFont="1" applyFill="1" applyBorder="1" applyAlignment="1">
      <alignment horizontal="center" vertical="center" wrapText="1"/>
    </xf>
    <xf numFmtId="0" fontId="92" fillId="2" borderId="59" xfId="0" applyFont="1" applyFill="1" applyBorder="1" applyAlignment="1">
      <alignment horizontal="center" vertical="center" wrapText="1"/>
    </xf>
    <xf numFmtId="0" fontId="86" fillId="3" borderId="0" xfId="0" applyFont="1" applyFill="1" applyAlignment="1">
      <alignment horizontal="center" vertical="center" wrapText="1"/>
    </xf>
    <xf numFmtId="0" fontId="47" fillId="0" borderId="25" xfId="0" applyFont="1" applyBorder="1" applyAlignment="1">
      <alignment horizontal="center" vertical="center"/>
    </xf>
    <xf numFmtId="2" fontId="44" fillId="0" borderId="47" xfId="0" applyNumberFormat="1" applyFont="1" applyBorder="1" applyAlignment="1">
      <alignment horizontal="center" vertical="center"/>
    </xf>
    <xf numFmtId="0" fontId="23" fillId="2" borderId="59" xfId="0" applyFont="1" applyFill="1" applyBorder="1" applyAlignment="1">
      <alignment horizontal="center" vertical="center"/>
    </xf>
    <xf numFmtId="0" fontId="88" fillId="2" borderId="59" xfId="0" applyFont="1" applyFill="1" applyBorder="1" applyAlignment="1">
      <alignment horizontal="center" vertical="center"/>
    </xf>
    <xf numFmtId="0" fontId="88" fillId="3" borderId="0" xfId="0" applyFont="1" applyFill="1" applyAlignment="1">
      <alignment horizontal="center" vertical="center"/>
    </xf>
    <xf numFmtId="1" fontId="89" fillId="3" borderId="0" xfId="0" applyNumberFormat="1" applyFont="1" applyFill="1" applyAlignment="1">
      <alignment horizontal="center" vertical="center"/>
    </xf>
    <xf numFmtId="0" fontId="47" fillId="0" borderId="34" xfId="0" applyFont="1" applyBorder="1" applyAlignment="1">
      <alignment horizontal="center" vertical="center"/>
    </xf>
    <xf numFmtId="0" fontId="47" fillId="0" borderId="50" xfId="0" applyFont="1" applyBorder="1" applyAlignment="1">
      <alignment horizontal="center" vertical="center"/>
    </xf>
    <xf numFmtId="2" fontId="43" fillId="0" borderId="44" xfId="0" applyNumberFormat="1" applyFont="1" applyBorder="1" applyAlignment="1">
      <alignment horizontal="center" vertical="center"/>
    </xf>
    <xf numFmtId="1" fontId="43" fillId="0" borderId="45" xfId="0" applyNumberFormat="1" applyFont="1" applyBorder="1" applyAlignment="1">
      <alignment horizontal="center" vertical="center"/>
    </xf>
    <xf numFmtId="0" fontId="60" fillId="7" borderId="19" xfId="0" applyFont="1" applyFill="1" applyBorder="1" applyAlignment="1">
      <alignment vertical="top"/>
    </xf>
    <xf numFmtId="0" fontId="48" fillId="7" borderId="20" xfId="0" applyFont="1" applyFill="1" applyBorder="1" applyAlignment="1">
      <alignment vertical="top" wrapText="1"/>
    </xf>
    <xf numFmtId="0" fontId="48" fillId="7" borderId="20" xfId="0" applyFont="1" applyFill="1" applyBorder="1" applyAlignment="1">
      <alignment vertical="top"/>
    </xf>
    <xf numFmtId="0" fontId="69" fillId="7" borderId="26" xfId="0" applyFont="1" applyFill="1" applyBorder="1" applyAlignment="1">
      <alignment vertical="top"/>
    </xf>
    <xf numFmtId="0" fontId="79" fillId="7" borderId="0" xfId="0" applyFont="1" applyFill="1" applyAlignment="1">
      <alignment vertical="center" wrapText="1"/>
    </xf>
    <xf numFmtId="0" fontId="79" fillId="7" borderId="0" xfId="0" applyFont="1" applyFill="1" applyAlignment="1">
      <alignment vertical="center"/>
    </xf>
    <xf numFmtId="0" fontId="80" fillId="3" borderId="0" xfId="0" applyFont="1" applyFill="1" applyAlignment="1">
      <alignment horizontal="center" vertical="center"/>
    </xf>
    <xf numFmtId="0" fontId="90" fillId="3" borderId="0" xfId="0" applyFont="1" applyFill="1" applyAlignment="1">
      <alignment vertical="center"/>
    </xf>
    <xf numFmtId="0" fontId="84" fillId="3" borderId="0" xfId="0" applyFont="1" applyFill="1" applyAlignment="1">
      <alignment vertical="center"/>
    </xf>
    <xf numFmtId="0" fontId="81" fillId="3" borderId="0" xfId="0" applyFont="1" applyFill="1" applyAlignment="1">
      <alignment vertical="center"/>
    </xf>
    <xf numFmtId="0" fontId="81" fillId="0" borderId="0" xfId="0" applyFont="1" applyAlignment="1">
      <alignment vertical="center"/>
    </xf>
    <xf numFmtId="0" fontId="89" fillId="3" borderId="0" xfId="0" applyFont="1" applyFill="1" applyAlignment="1">
      <alignment horizontal="center"/>
    </xf>
    <xf numFmtId="0" fontId="83" fillId="3" borderId="0" xfId="0" applyFont="1" applyFill="1" applyAlignment="1">
      <alignment horizontal="center"/>
    </xf>
    <xf numFmtId="0" fontId="45" fillId="3" borderId="0" xfId="0" applyFont="1" applyFill="1" applyAlignment="1">
      <alignment horizontal="center"/>
    </xf>
    <xf numFmtId="0" fontId="83" fillId="0" borderId="0" xfId="0" applyFont="1" applyAlignment="1">
      <alignment horizontal="center"/>
    </xf>
    <xf numFmtId="0" fontId="45" fillId="0" borderId="0" xfId="0" applyFont="1" applyAlignment="1">
      <alignment horizontal="center"/>
    </xf>
    <xf numFmtId="0" fontId="45" fillId="2" borderId="0" xfId="0" applyFont="1" applyFill="1" applyAlignment="1">
      <alignment horizontal="center"/>
    </xf>
    <xf numFmtId="1" fontId="45" fillId="0" borderId="0" xfId="0" applyNumberFormat="1" applyFont="1"/>
    <xf numFmtId="0" fontId="45" fillId="2" borderId="0" xfId="0" applyFont="1" applyFill="1"/>
    <xf numFmtId="1" fontId="44" fillId="0" borderId="48" xfId="0" quotePrefix="1" applyNumberFormat="1" applyFont="1" applyBorder="1" applyAlignment="1" applyProtection="1">
      <alignment horizontal="center" vertical="center" wrapText="1"/>
      <protection locked="0"/>
    </xf>
    <xf numFmtId="0" fontId="7" fillId="5" borderId="65" xfId="0" applyFont="1" applyFill="1" applyBorder="1" applyAlignment="1">
      <alignment horizontal="center" vertical="center"/>
    </xf>
    <xf numFmtId="0" fontId="4" fillId="2" borderId="9" xfId="0" applyFont="1" applyFill="1" applyBorder="1" applyAlignment="1">
      <alignment horizontal="right" vertical="center" wrapText="1"/>
    </xf>
    <xf numFmtId="0" fontId="4" fillId="2" borderId="10" xfId="0" applyFont="1" applyFill="1" applyBorder="1" applyAlignment="1">
      <alignment horizontal="left" vertical="center" wrapText="1"/>
    </xf>
    <xf numFmtId="166" fontId="4" fillId="2" borderId="6" xfId="0" applyNumberFormat="1" applyFont="1" applyFill="1" applyBorder="1" applyAlignment="1">
      <alignment vertical="center" wrapText="1"/>
    </xf>
    <xf numFmtId="0" fontId="23" fillId="3" borderId="63" xfId="0" applyFont="1" applyFill="1" applyBorder="1" applyAlignment="1">
      <alignment vertical="center"/>
    </xf>
    <xf numFmtId="0" fontId="23" fillId="3" borderId="64" xfId="0" applyFont="1" applyFill="1" applyBorder="1" applyAlignment="1">
      <alignment vertical="center"/>
    </xf>
    <xf numFmtId="164" fontId="23" fillId="3" borderId="63" xfId="0" applyNumberFormat="1" applyFont="1" applyFill="1" applyBorder="1" applyAlignment="1">
      <alignment horizontal="left" vertical="center" wrapText="1"/>
    </xf>
    <xf numFmtId="44" fontId="23" fillId="3" borderId="62" xfId="0" applyNumberFormat="1" applyFont="1" applyFill="1" applyBorder="1" applyAlignment="1">
      <alignment horizontal="right" vertical="center" indent="1"/>
    </xf>
    <xf numFmtId="0" fontId="11" fillId="0" borderId="62" xfId="0" applyFont="1" applyBorder="1" applyAlignment="1">
      <alignment horizontal="center" vertical="center"/>
    </xf>
    <xf numFmtId="44" fontId="11" fillId="0" borderId="62" xfId="0" applyNumberFormat="1" applyFont="1" applyBorder="1" applyAlignment="1">
      <alignment horizontal="right" vertical="center" indent="1"/>
    </xf>
    <xf numFmtId="44" fontId="11" fillId="5" borderId="64" xfId="0" applyNumberFormat="1" applyFont="1" applyFill="1" applyBorder="1" applyAlignment="1">
      <alignment vertical="center"/>
    </xf>
    <xf numFmtId="0" fontId="11" fillId="5" borderId="63" xfId="0" applyFont="1" applyFill="1" applyBorder="1" applyAlignment="1">
      <alignment vertical="center"/>
    </xf>
    <xf numFmtId="0" fontId="29" fillId="3" borderId="5" xfId="0" applyFont="1" applyFill="1" applyBorder="1" applyAlignment="1">
      <alignment horizontal="center" vertical="center"/>
    </xf>
    <xf numFmtId="0" fontId="7" fillId="5" borderId="0" xfId="0" applyFont="1" applyFill="1"/>
    <xf numFmtId="0" fontId="11" fillId="0" borderId="62" xfId="0" applyFont="1" applyBorder="1" applyAlignment="1">
      <alignment horizontal="right" vertical="center" shrinkToFit="1"/>
    </xf>
    <xf numFmtId="0" fontId="25" fillId="4" borderId="65" xfId="0" applyFont="1" applyFill="1" applyBorder="1" applyAlignment="1">
      <alignment horizontal="center" vertical="center" shrinkToFit="1"/>
    </xf>
    <xf numFmtId="167" fontId="8" fillId="5" borderId="0" xfId="0" applyNumberFormat="1" applyFont="1" applyFill="1" applyAlignment="1">
      <alignment horizontal="left" vertical="center"/>
    </xf>
    <xf numFmtId="0" fontId="8" fillId="5" borderId="0" xfId="0" applyFont="1" applyFill="1" applyAlignment="1">
      <alignment vertical="center" shrinkToFit="1"/>
    </xf>
    <xf numFmtId="0" fontId="8" fillId="4" borderId="9" xfId="0" applyFont="1" applyFill="1" applyBorder="1" applyAlignment="1">
      <alignment vertical="center" shrinkToFit="1"/>
    </xf>
    <xf numFmtId="0" fontId="8" fillId="4" borderId="0" xfId="0" applyFont="1" applyFill="1" applyAlignment="1">
      <alignment vertical="center" shrinkToFit="1"/>
    </xf>
    <xf numFmtId="0" fontId="8" fillId="5" borderId="0" xfId="0" applyFont="1" applyFill="1" applyAlignment="1">
      <alignment vertical="center"/>
    </xf>
    <xf numFmtId="0" fontId="7" fillId="5" borderId="8" xfId="0" applyFont="1" applyFill="1" applyBorder="1" applyAlignment="1" applyProtection="1">
      <alignment horizontal="left" vertical="center"/>
      <protection locked="0"/>
    </xf>
    <xf numFmtId="0" fontId="7" fillId="5" borderId="65" xfId="0" applyFont="1" applyFill="1" applyBorder="1" applyAlignment="1" applyProtection="1">
      <alignment horizontal="left" vertical="center"/>
      <protection locked="0"/>
    </xf>
    <xf numFmtId="0" fontId="57" fillId="5" borderId="65" xfId="0" applyFont="1" applyFill="1" applyBorder="1" applyAlignment="1" applyProtection="1">
      <alignment horizontal="left" vertical="center"/>
      <protection locked="0"/>
    </xf>
    <xf numFmtId="0" fontId="71" fillId="3" borderId="5" xfId="0" applyFont="1" applyFill="1" applyBorder="1" applyAlignment="1">
      <alignment vertical="center" wrapText="1" shrinkToFit="1"/>
    </xf>
    <xf numFmtId="0" fontId="21" fillId="3" borderId="8" xfId="0" applyFont="1" applyFill="1" applyBorder="1" applyAlignment="1">
      <alignment vertical="center" shrinkToFit="1"/>
    </xf>
    <xf numFmtId="44" fontId="26" fillId="3" borderId="65" xfId="0" applyNumberFormat="1" applyFont="1" applyFill="1" applyBorder="1" applyAlignment="1">
      <alignment horizontal="center" vertical="center"/>
    </xf>
    <xf numFmtId="44" fontId="26" fillId="3" borderId="64" xfId="0" applyNumberFormat="1" applyFont="1" applyFill="1" applyBorder="1" applyAlignment="1">
      <alignment horizontal="center" vertical="center"/>
    </xf>
    <xf numFmtId="0" fontId="27" fillId="3" borderId="0" xfId="0" applyFont="1" applyFill="1" applyAlignment="1">
      <alignment horizontal="left" vertical="top" wrapText="1" shrinkToFit="1"/>
    </xf>
    <xf numFmtId="0" fontId="9" fillId="5" borderId="0" xfId="0" applyFont="1" applyFill="1" applyAlignment="1">
      <alignment horizontal="left" wrapText="1"/>
    </xf>
    <xf numFmtId="0" fontId="8" fillId="4" borderId="3" xfId="0" applyFont="1" applyFill="1" applyBorder="1" applyAlignment="1">
      <alignment vertical="center" shrinkToFit="1"/>
    </xf>
    <xf numFmtId="0" fontId="8" fillId="4" borderId="11" xfId="0" applyFont="1" applyFill="1" applyBorder="1" applyAlignment="1">
      <alignment vertical="center" shrinkToFit="1"/>
    </xf>
    <xf numFmtId="0" fontId="21" fillId="3" borderId="5" xfId="0" applyFont="1" applyFill="1" applyBorder="1" applyAlignment="1">
      <alignment vertical="center" wrapText="1" shrinkToFit="1"/>
    </xf>
    <xf numFmtId="44" fontId="7" fillId="4" borderId="65" xfId="0" applyNumberFormat="1" applyFont="1" applyFill="1" applyBorder="1" applyAlignment="1">
      <alignment horizontal="center" vertical="center"/>
    </xf>
    <xf numFmtId="44" fontId="7" fillId="4" borderId="64" xfId="0" applyNumberFormat="1" applyFont="1" applyFill="1" applyBorder="1" applyAlignment="1">
      <alignment horizontal="center" vertical="center"/>
    </xf>
    <xf numFmtId="44" fontId="26" fillId="3" borderId="8" xfId="0" applyNumberFormat="1" applyFont="1" applyFill="1" applyBorder="1" applyAlignment="1">
      <alignment horizontal="center" vertical="center"/>
    </xf>
    <xf numFmtId="44" fontId="26" fillId="3" borderId="6" xfId="0" applyNumberFormat="1" applyFont="1" applyFill="1" applyBorder="1" applyAlignment="1">
      <alignment horizontal="center" vertical="center"/>
    </xf>
    <xf numFmtId="0" fontId="8" fillId="5" borderId="0" xfId="0" applyFont="1" applyFill="1" applyAlignment="1">
      <alignment horizontal="left" vertical="center" shrinkToFit="1"/>
    </xf>
    <xf numFmtId="0" fontId="11" fillId="5" borderId="0" xfId="0" applyFont="1" applyFill="1" applyAlignment="1">
      <alignment horizontal="left" vertical="center" wrapText="1" shrinkToFit="1"/>
    </xf>
    <xf numFmtId="49" fontId="34" fillId="3" borderId="0" xfId="0" applyNumberFormat="1" applyFont="1" applyFill="1" applyAlignment="1">
      <alignment horizontal="center" vertical="center" wrapText="1" shrinkToFit="1"/>
    </xf>
    <xf numFmtId="0" fontId="20" fillId="3" borderId="0" xfId="0" applyFont="1" applyFill="1" applyAlignment="1">
      <alignment horizontal="center" vertical="center" wrapText="1" shrinkToFit="1"/>
    </xf>
    <xf numFmtId="0" fontId="33" fillId="3" borderId="0" xfId="0" applyFont="1" applyFill="1" applyAlignment="1">
      <alignment horizontal="center" vertical="center"/>
    </xf>
    <xf numFmtId="0" fontId="23" fillId="3" borderId="0" xfId="0" applyFont="1" applyFill="1" applyAlignment="1">
      <alignment horizontal="center"/>
    </xf>
    <xf numFmtId="0" fontId="10" fillId="5" borderId="0" xfId="0" applyFont="1" applyFill="1" applyAlignment="1">
      <alignment horizontal="left" vertical="top" wrapText="1" shrinkToFit="1"/>
    </xf>
    <xf numFmtId="0" fontId="30" fillId="5" borderId="0" xfId="0" applyFont="1" applyFill="1" applyAlignment="1">
      <alignment horizontal="left" vertical="center" shrinkToFit="1"/>
    </xf>
    <xf numFmtId="14" fontId="32" fillId="5" borderId="0" xfId="0" applyNumberFormat="1" applyFont="1" applyFill="1" applyAlignment="1">
      <alignment horizontal="center" vertical="center" shrinkToFit="1"/>
    </xf>
    <xf numFmtId="0" fontId="4" fillId="5" borderId="0" xfId="0" applyFont="1" applyFill="1" applyAlignment="1">
      <alignment horizontal="left" vertical="center" wrapText="1" shrinkToFit="1"/>
    </xf>
    <xf numFmtId="0" fontId="20" fillId="6" borderId="15" xfId="0" applyFont="1" applyFill="1" applyBorder="1" applyAlignment="1">
      <alignment horizontal="left" wrapText="1"/>
    </xf>
    <xf numFmtId="0" fontId="20" fillId="6" borderId="12" xfId="0" applyFont="1" applyFill="1" applyBorder="1" applyAlignment="1">
      <alignment horizontal="left" wrapText="1"/>
    </xf>
    <xf numFmtId="0" fontId="20" fillId="6" borderId="16" xfId="0" applyFont="1" applyFill="1" applyBorder="1" applyAlignment="1">
      <alignment horizontal="left" wrapText="1"/>
    </xf>
    <xf numFmtId="0" fontId="2" fillId="5" borderId="12" xfId="0" applyFont="1" applyFill="1" applyBorder="1" applyAlignment="1">
      <alignment horizontal="left"/>
    </xf>
    <xf numFmtId="0" fontId="7" fillId="0" borderId="5" xfId="0" applyFont="1" applyBorder="1" applyAlignment="1">
      <alignment horizontal="left" vertical="center" wrapText="1" shrinkToFit="1"/>
    </xf>
    <xf numFmtId="0" fontId="7" fillId="0" borderId="8" xfId="0" applyFont="1" applyBorder="1" applyAlignment="1">
      <alignment horizontal="left" vertical="center" wrapText="1" shrinkToFit="1"/>
    </xf>
    <xf numFmtId="0" fontId="7" fillId="0" borderId="6" xfId="0" applyFont="1" applyBorder="1" applyAlignment="1">
      <alignment horizontal="left" vertical="center" wrapText="1" shrinkToFit="1"/>
    </xf>
    <xf numFmtId="14" fontId="4" fillId="2" borderId="7" xfId="0" applyNumberFormat="1" applyFont="1" applyFill="1" applyBorder="1" applyAlignment="1">
      <alignment horizontal="left" vertical="center"/>
    </xf>
    <xf numFmtId="14" fontId="4" fillId="2" borderId="2" xfId="0" applyNumberFormat="1" applyFont="1" applyFill="1" applyBorder="1" applyAlignment="1">
      <alignment horizontal="left" vertical="center"/>
    </xf>
    <xf numFmtId="0" fontId="4" fillId="2" borderId="7" xfId="0" applyFont="1" applyFill="1" applyBorder="1" applyAlignment="1">
      <alignment horizontal="left" vertical="center"/>
    </xf>
    <xf numFmtId="0" fontId="4" fillId="2" borderId="2" xfId="0" applyFont="1" applyFill="1" applyBorder="1" applyAlignment="1">
      <alignment horizontal="left" vertical="center"/>
    </xf>
    <xf numFmtId="0" fontId="4" fillId="2" borderId="9" xfId="0" applyFont="1" applyFill="1" applyBorder="1" applyAlignment="1">
      <alignment horizontal="center" vertical="center" wrapText="1" shrinkToFit="1"/>
    </xf>
    <xf numFmtId="0" fontId="4" fillId="2" borderId="0" xfId="0" applyFont="1" applyFill="1" applyAlignment="1">
      <alignment horizontal="center" vertical="center" wrapText="1" shrinkToFit="1"/>
    </xf>
    <xf numFmtId="164" fontId="11" fillId="2" borderId="63" xfId="0" applyNumberFormat="1" applyFont="1" applyFill="1" applyBorder="1" applyAlignment="1">
      <alignment horizontal="left" vertical="center" wrapText="1" shrinkToFit="1"/>
    </xf>
    <xf numFmtId="164" fontId="11" fillId="2" borderId="65" xfId="0" applyNumberFormat="1" applyFont="1" applyFill="1" applyBorder="1" applyAlignment="1">
      <alignment horizontal="left" vertical="center" wrapText="1" shrinkToFit="1"/>
    </xf>
    <xf numFmtId="0" fontId="22" fillId="2" borderId="0" xfId="0" applyFont="1" applyFill="1" applyAlignment="1">
      <alignment horizontal="center" vertical="center"/>
    </xf>
    <xf numFmtId="0" fontId="22" fillId="2" borderId="8" xfId="0" applyFont="1" applyFill="1" applyBorder="1" applyAlignment="1">
      <alignment horizontal="center" vertical="center"/>
    </xf>
    <xf numFmtId="0" fontId="28" fillId="3" borderId="0" xfId="0" applyFont="1" applyFill="1" applyAlignment="1">
      <alignment horizontal="left" vertical="top" wrapText="1"/>
    </xf>
    <xf numFmtId="0" fontId="31" fillId="3" borderId="0" xfId="0" applyFont="1" applyFill="1" applyAlignment="1">
      <alignment horizontal="center" vertical="center"/>
    </xf>
    <xf numFmtId="0" fontId="11" fillId="3" borderId="11" xfId="0" applyFont="1" applyFill="1" applyBorder="1" applyAlignment="1">
      <alignment horizontal="center"/>
    </xf>
    <xf numFmtId="44" fontId="11" fillId="0" borderId="63" xfId="0" applyNumberFormat="1" applyFont="1" applyBorder="1" applyAlignment="1">
      <alignment horizontal="center" vertical="center"/>
    </xf>
    <xf numFmtId="44" fontId="11" fillId="0" borderId="64" xfId="0" applyNumberFormat="1" applyFont="1" applyBorder="1" applyAlignment="1">
      <alignment horizontal="center" vertical="center"/>
    </xf>
    <xf numFmtId="44" fontId="23" fillId="3" borderId="63" xfId="0" applyNumberFormat="1" applyFont="1" applyFill="1" applyBorder="1" applyAlignment="1">
      <alignment horizontal="center" vertical="center"/>
    </xf>
    <xf numFmtId="44" fontId="23" fillId="3" borderId="65" xfId="0" applyNumberFormat="1" applyFont="1" applyFill="1" applyBorder="1" applyAlignment="1">
      <alignment horizontal="center" vertical="center"/>
    </xf>
    <xf numFmtId="0" fontId="7" fillId="5" borderId="5" xfId="0" applyFont="1" applyFill="1" applyBorder="1" applyAlignment="1">
      <alignment horizontal="left" vertical="center" wrapText="1" shrinkToFit="1"/>
    </xf>
    <xf numFmtId="0" fontId="7" fillId="5" borderId="8" xfId="0" applyFont="1" applyFill="1" applyBorder="1" applyAlignment="1">
      <alignment horizontal="left" vertical="center" wrapText="1" shrinkToFit="1"/>
    </xf>
    <xf numFmtId="0" fontId="7" fillId="5" borderId="6" xfId="0" applyFont="1" applyFill="1" applyBorder="1" applyAlignment="1">
      <alignment horizontal="left" vertical="center" wrapText="1" shrinkToFit="1"/>
    </xf>
    <xf numFmtId="14" fontId="4" fillId="2" borderId="1" xfId="0" applyNumberFormat="1" applyFont="1" applyFill="1" applyBorder="1" applyAlignment="1">
      <alignment horizontal="left" vertical="center"/>
    </xf>
    <xf numFmtId="0" fontId="4" fillId="2" borderId="1" xfId="0" applyFont="1" applyFill="1" applyBorder="1" applyAlignment="1">
      <alignment horizontal="left" vertical="center"/>
    </xf>
    <xf numFmtId="0" fontId="25" fillId="2" borderId="3" xfId="0" applyFont="1" applyFill="1" applyBorder="1" applyAlignment="1">
      <alignment horizontal="center" vertical="center" wrapText="1"/>
    </xf>
    <xf numFmtId="0" fontId="25" fillId="2" borderId="4" xfId="0" applyFont="1" applyFill="1" applyBorder="1" applyAlignment="1">
      <alignment horizontal="center" vertical="center" wrapText="1"/>
    </xf>
    <xf numFmtId="0" fontId="25" fillId="2" borderId="9" xfId="0" applyFont="1" applyFill="1" applyBorder="1" applyAlignment="1">
      <alignment horizontal="center" vertical="center" wrapText="1"/>
    </xf>
    <xf numFmtId="0" fontId="25" fillId="2" borderId="10" xfId="0" applyFont="1" applyFill="1" applyBorder="1" applyAlignment="1">
      <alignment horizontal="center" vertical="center" wrapText="1"/>
    </xf>
    <xf numFmtId="0" fontId="25" fillId="2" borderId="5" xfId="0" applyFont="1" applyFill="1" applyBorder="1" applyAlignment="1">
      <alignment horizontal="center" vertical="center" wrapText="1"/>
    </xf>
    <xf numFmtId="0" fontId="25" fillId="2" borderId="6" xfId="0" applyFont="1" applyFill="1" applyBorder="1" applyAlignment="1">
      <alignment horizontal="center" vertical="center" wrapText="1"/>
    </xf>
    <xf numFmtId="164" fontId="4" fillId="2" borderId="3" xfId="0" applyNumberFormat="1" applyFont="1" applyFill="1" applyBorder="1" applyAlignment="1">
      <alignment horizontal="left" vertical="center" wrapText="1"/>
    </xf>
    <xf numFmtId="164" fontId="4" fillId="2" borderId="11" xfId="0" applyNumberFormat="1" applyFont="1" applyFill="1" applyBorder="1" applyAlignment="1">
      <alignment horizontal="left" vertical="center" wrapText="1"/>
    </xf>
    <xf numFmtId="164" fontId="4" fillId="2" borderId="4" xfId="0" applyNumberFormat="1" applyFont="1" applyFill="1" applyBorder="1" applyAlignment="1">
      <alignment horizontal="left" vertical="center" wrapText="1"/>
    </xf>
    <xf numFmtId="164" fontId="4" fillId="2" borderId="9" xfId="0" applyNumberFormat="1" applyFont="1" applyFill="1" applyBorder="1" applyAlignment="1">
      <alignment horizontal="left" vertical="center" wrapText="1"/>
    </xf>
    <xf numFmtId="164" fontId="4" fillId="2" borderId="0" xfId="0" applyNumberFormat="1" applyFont="1" applyFill="1" applyAlignment="1">
      <alignment horizontal="left" vertical="center" wrapText="1"/>
    </xf>
    <xf numFmtId="164" fontId="4" fillId="2" borderId="10" xfId="0" applyNumberFormat="1" applyFont="1" applyFill="1" applyBorder="1" applyAlignment="1">
      <alignment horizontal="left" vertical="center" wrapText="1"/>
    </xf>
    <xf numFmtId="165" fontId="11" fillId="0" borderId="63" xfId="0" applyNumberFormat="1" applyFont="1" applyBorder="1" applyAlignment="1" applyProtection="1">
      <alignment horizontal="left" vertical="center" shrinkToFit="1"/>
      <protection locked="0"/>
    </xf>
    <xf numFmtId="165" fontId="11" fillId="0" borderId="65" xfId="0" applyNumberFormat="1" applyFont="1" applyBorder="1" applyAlignment="1" applyProtection="1">
      <alignment horizontal="left" vertical="center" shrinkToFit="1"/>
      <protection locked="0"/>
    </xf>
    <xf numFmtId="165" fontId="11" fillId="0" borderId="64" xfId="0" applyNumberFormat="1" applyFont="1" applyBorder="1" applyAlignment="1" applyProtection="1">
      <alignment horizontal="left" vertical="center" shrinkToFit="1"/>
      <protection locked="0"/>
    </xf>
    <xf numFmtId="44" fontId="11" fillId="5" borderId="63" xfId="0" applyNumberFormat="1" applyFont="1" applyFill="1" applyBorder="1" applyAlignment="1" applyProtection="1">
      <alignment horizontal="center" vertical="center"/>
      <protection locked="0"/>
    </xf>
    <xf numFmtId="44" fontId="11" fillId="5" borderId="64" xfId="0" applyNumberFormat="1" applyFont="1" applyFill="1" applyBorder="1" applyAlignment="1" applyProtection="1">
      <alignment horizontal="center" vertical="center"/>
      <protection locked="0"/>
    </xf>
    <xf numFmtId="44" fontId="23" fillId="3" borderId="64" xfId="0" applyNumberFormat="1" applyFont="1" applyFill="1" applyBorder="1" applyAlignment="1">
      <alignment horizontal="center" vertical="center"/>
    </xf>
    <xf numFmtId="0" fontId="23" fillId="3" borderId="0" xfId="0" applyFont="1" applyFill="1" applyAlignment="1">
      <alignment horizontal="center" vertical="center"/>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7" fillId="5" borderId="5" xfId="0" applyFont="1" applyFill="1" applyBorder="1" applyAlignment="1">
      <alignment horizontal="left" vertical="center" wrapText="1"/>
    </xf>
    <xf numFmtId="0" fontId="7" fillId="5" borderId="8" xfId="0" applyFont="1" applyFill="1" applyBorder="1" applyAlignment="1">
      <alignment horizontal="left" vertical="center" wrapText="1"/>
    </xf>
    <xf numFmtId="0" fontId="7" fillId="5" borderId="6" xfId="0" applyFont="1" applyFill="1" applyBorder="1" applyAlignment="1">
      <alignment horizontal="left" vertical="center" wrapText="1"/>
    </xf>
    <xf numFmtId="0" fontId="19" fillId="2" borderId="3" xfId="0" applyFont="1" applyFill="1" applyBorder="1" applyAlignment="1">
      <alignment horizontal="center" vertical="center" wrapText="1"/>
    </xf>
    <xf numFmtId="0" fontId="19" fillId="2" borderId="4" xfId="0" applyFont="1" applyFill="1" applyBorder="1" applyAlignment="1">
      <alignment horizontal="center" vertical="center" wrapText="1"/>
    </xf>
    <xf numFmtId="0" fontId="19" fillId="2" borderId="9" xfId="0" applyFont="1" applyFill="1" applyBorder="1" applyAlignment="1">
      <alignment horizontal="center" vertical="center" wrapText="1"/>
    </xf>
    <xf numFmtId="0" fontId="19" fillId="2" borderId="10" xfId="0" applyFont="1" applyFill="1" applyBorder="1" applyAlignment="1">
      <alignment horizontal="center" vertical="center" wrapText="1"/>
    </xf>
    <xf numFmtId="0" fontId="19" fillId="2" borderId="5" xfId="0" applyFont="1" applyFill="1" applyBorder="1" applyAlignment="1">
      <alignment horizontal="center" vertical="center" wrapText="1"/>
    </xf>
    <xf numFmtId="0" fontId="19" fillId="2" borderId="6" xfId="0" applyFont="1" applyFill="1" applyBorder="1" applyAlignment="1">
      <alignment horizontal="center" vertical="center" wrapText="1"/>
    </xf>
    <xf numFmtId="0" fontId="28" fillId="3" borderId="0" xfId="0" applyFont="1" applyFill="1" applyAlignment="1">
      <alignment horizontal="left" vertical="center" wrapText="1"/>
    </xf>
    <xf numFmtId="0" fontId="28" fillId="3" borderId="0" xfId="0" applyFont="1" applyFill="1" applyAlignment="1">
      <alignment horizontal="left" vertical="center" wrapText="1" shrinkToFit="1"/>
    </xf>
    <xf numFmtId="0" fontId="40" fillId="3" borderId="0" xfId="1" applyFont="1" applyFill="1" applyBorder="1" applyAlignment="1" applyProtection="1">
      <alignment horizontal="left" vertical="center" wrapText="1" shrinkToFit="1"/>
    </xf>
    <xf numFmtId="44" fontId="11" fillId="0" borderId="63" xfId="0" applyNumberFormat="1" applyFont="1" applyBorder="1" applyAlignment="1" applyProtection="1">
      <alignment horizontal="left" vertical="center"/>
      <protection locked="0"/>
    </xf>
    <xf numFmtId="44" fontId="11" fillId="0" borderId="65" xfId="0" applyNumberFormat="1" applyFont="1" applyBorder="1" applyAlignment="1" applyProtection="1">
      <alignment horizontal="left" vertical="center"/>
      <protection locked="0"/>
    </xf>
    <xf numFmtId="44" fontId="11" fillId="0" borderId="64" xfId="0" applyNumberFormat="1" applyFont="1" applyBorder="1" applyAlignment="1" applyProtection="1">
      <alignment horizontal="left" vertical="center"/>
      <protection locked="0"/>
    </xf>
    <xf numFmtId="44" fontId="11" fillId="0" borderId="63" xfId="0" applyNumberFormat="1" applyFont="1" applyBorder="1" applyAlignment="1" applyProtection="1">
      <alignment horizontal="center" vertical="center"/>
      <protection locked="0"/>
    </xf>
    <xf numFmtId="44" fontId="11" fillId="0" borderId="64" xfId="0" applyNumberFormat="1" applyFont="1" applyBorder="1" applyAlignment="1" applyProtection="1">
      <alignment horizontal="center" vertical="center"/>
      <protection locked="0"/>
    </xf>
    <xf numFmtId="0" fontId="7" fillId="5" borderId="0" xfId="0" applyFont="1" applyFill="1" applyAlignment="1">
      <alignment horizontal="left" vertical="center" wrapText="1" shrinkToFit="1"/>
    </xf>
    <xf numFmtId="0" fontId="23" fillId="3" borderId="5" xfId="0" applyFont="1" applyFill="1" applyBorder="1" applyAlignment="1">
      <alignment horizontal="center" vertical="center"/>
    </xf>
    <xf numFmtId="0" fontId="23" fillId="3" borderId="8" xfId="0" applyFont="1" applyFill="1" applyBorder="1" applyAlignment="1">
      <alignment horizontal="center" vertical="center"/>
    </xf>
    <xf numFmtId="0" fontId="23" fillId="3" borderId="6" xfId="0" applyFont="1" applyFill="1" applyBorder="1" applyAlignment="1">
      <alignment horizontal="center" vertical="center"/>
    </xf>
    <xf numFmtId="14" fontId="4" fillId="2" borderId="1" xfId="0" applyNumberFormat="1" applyFont="1" applyFill="1" applyBorder="1" applyAlignment="1">
      <alignment horizontal="center" vertical="center"/>
    </xf>
    <xf numFmtId="14" fontId="4" fillId="2" borderId="7" xfId="0" applyNumberFormat="1" applyFont="1" applyFill="1" applyBorder="1" applyAlignment="1">
      <alignment horizontal="center" vertical="center"/>
    </xf>
    <xf numFmtId="0" fontId="31" fillId="3" borderId="13" xfId="0" applyFont="1" applyFill="1" applyBorder="1" applyAlignment="1">
      <alignment horizontal="center" vertical="center"/>
    </xf>
    <xf numFmtId="0" fontId="78" fillId="7" borderId="26" xfId="0" applyFont="1" applyFill="1" applyBorder="1" applyAlignment="1">
      <alignment horizontal="center" vertical="top" wrapText="1"/>
    </xf>
    <xf numFmtId="0" fontId="78" fillId="7" borderId="0" xfId="0" applyFont="1" applyFill="1" applyAlignment="1">
      <alignment horizontal="center" vertical="top" wrapText="1"/>
    </xf>
    <xf numFmtId="0" fontId="78" fillId="7" borderId="27" xfId="0" applyFont="1" applyFill="1" applyBorder="1" applyAlignment="1">
      <alignment horizontal="center" vertical="top" wrapText="1"/>
    </xf>
    <xf numFmtId="0" fontId="78" fillId="7" borderId="35" xfId="0" applyFont="1" applyFill="1" applyBorder="1" applyAlignment="1">
      <alignment horizontal="center" vertical="top" wrapText="1"/>
    </xf>
    <xf numFmtId="0" fontId="78" fillId="7" borderId="36" xfId="0" applyFont="1" applyFill="1" applyBorder="1" applyAlignment="1">
      <alignment horizontal="center" vertical="top" wrapText="1"/>
    </xf>
    <xf numFmtId="0" fontId="78" fillId="7" borderId="37" xfId="0" applyFont="1" applyFill="1" applyBorder="1" applyAlignment="1">
      <alignment horizontal="center" vertical="top" wrapText="1"/>
    </xf>
    <xf numFmtId="14" fontId="43" fillId="7" borderId="39" xfId="0" applyNumberFormat="1" applyFont="1" applyFill="1" applyBorder="1" applyAlignment="1">
      <alignment horizontal="center" vertical="center"/>
    </xf>
    <xf numFmtId="14" fontId="43" fillId="7" borderId="40" xfId="0" applyNumberFormat="1" applyFont="1" applyFill="1" applyBorder="1" applyAlignment="1">
      <alignment horizontal="center" vertical="center"/>
    </xf>
    <xf numFmtId="169" fontId="43" fillId="7" borderId="23" xfId="0" applyNumberFormat="1" applyFont="1" applyFill="1" applyBorder="1" applyAlignment="1">
      <alignment horizontal="center" vertical="center"/>
    </xf>
    <xf numFmtId="169" fontId="43" fillId="7" borderId="24" xfId="0" applyNumberFormat="1" applyFont="1" applyFill="1" applyBorder="1" applyAlignment="1">
      <alignment horizontal="center" vertical="center"/>
    </xf>
    <xf numFmtId="0" fontId="41" fillId="3" borderId="36" xfId="0" applyFont="1" applyFill="1" applyBorder="1" applyAlignment="1">
      <alignment horizontal="center" vertical="center"/>
    </xf>
    <xf numFmtId="0" fontId="82" fillId="7" borderId="0" xfId="0" applyFont="1" applyFill="1" applyAlignment="1">
      <alignment horizontal="left" vertical="center" wrapText="1"/>
    </xf>
    <xf numFmtId="0" fontId="82" fillId="7" borderId="36" xfId="0" applyFont="1" applyFill="1" applyBorder="1" applyAlignment="1">
      <alignment horizontal="left" vertical="center" wrapText="1"/>
    </xf>
    <xf numFmtId="0" fontId="82" fillId="7" borderId="55" xfId="0" applyFont="1" applyFill="1" applyBorder="1" applyAlignment="1" applyProtection="1">
      <alignment horizontal="center" vertical="center" wrapText="1"/>
      <protection locked="0"/>
    </xf>
    <xf numFmtId="0" fontId="47" fillId="0" borderId="22" xfId="0" applyFont="1" applyBorder="1" applyAlignment="1">
      <alignment horizontal="center" vertical="center" textRotation="180" wrapText="1"/>
    </xf>
    <xf numFmtId="0" fontId="47" fillId="0" borderId="28" xfId="0" applyFont="1" applyBorder="1" applyAlignment="1">
      <alignment horizontal="center" vertical="center" textRotation="180" wrapText="1"/>
    </xf>
    <xf numFmtId="0" fontId="47" fillId="0" borderId="38" xfId="0" applyFont="1" applyBorder="1" applyAlignment="1">
      <alignment horizontal="center" vertical="center" textRotation="180" wrapText="1"/>
    </xf>
    <xf numFmtId="0" fontId="43" fillId="0" borderId="54" xfId="0" applyFont="1" applyBorder="1" applyAlignment="1">
      <alignment horizontal="center" vertical="center"/>
    </xf>
    <xf numFmtId="0" fontId="43" fillId="0" borderId="55" xfId="0" applyFont="1" applyBorder="1" applyAlignment="1">
      <alignment horizontal="center" vertical="center"/>
    </xf>
    <xf numFmtId="0" fontId="43" fillId="0" borderId="56" xfId="0" applyFont="1" applyBorder="1" applyAlignment="1">
      <alignment horizontal="center" vertical="center"/>
    </xf>
    <xf numFmtId="0" fontId="43" fillId="0" borderId="23" xfId="0" applyFont="1" applyBorder="1" applyAlignment="1">
      <alignment horizontal="center" vertical="center"/>
    </xf>
    <xf numFmtId="0" fontId="43" fillId="0" borderId="57" xfId="0" applyFont="1" applyBorder="1" applyAlignment="1">
      <alignment horizontal="center" vertical="center"/>
    </xf>
    <xf numFmtId="0" fontId="43" fillId="0" borderId="24" xfId="0" applyFont="1" applyBorder="1" applyAlignment="1">
      <alignment horizontal="center" vertical="center"/>
    </xf>
    <xf numFmtId="0" fontId="44" fillId="2" borderId="54" xfId="0" applyFont="1" applyFill="1" applyBorder="1" applyAlignment="1">
      <alignment horizontal="center" vertical="center"/>
    </xf>
    <xf numFmtId="0" fontId="44" fillId="2" borderId="55" xfId="0" applyFont="1" applyFill="1" applyBorder="1" applyAlignment="1">
      <alignment horizontal="center" vertical="center"/>
    </xf>
    <xf numFmtId="0" fontId="44" fillId="2" borderId="56" xfId="0" applyFont="1" applyFill="1" applyBorder="1" applyAlignment="1">
      <alignment horizontal="center" vertical="center"/>
    </xf>
    <xf numFmtId="171" fontId="93" fillId="7" borderId="0" xfId="0" applyNumberFormat="1" applyFont="1" applyFill="1" applyAlignment="1">
      <alignment horizontal="center" vertical="center" wrapText="1"/>
    </xf>
    <xf numFmtId="0" fontId="91" fillId="2" borderId="19" xfId="0" applyFont="1" applyFill="1" applyBorder="1" applyAlignment="1">
      <alignment horizontal="center" vertical="center" wrapText="1"/>
    </xf>
    <xf numFmtId="0" fontId="91" fillId="2" borderId="20" xfId="0" applyFont="1" applyFill="1" applyBorder="1" applyAlignment="1">
      <alignment horizontal="center" vertical="center" wrapText="1"/>
    </xf>
    <xf numFmtId="0" fontId="91" fillId="2" borderId="21" xfId="0" applyFont="1" applyFill="1" applyBorder="1" applyAlignment="1">
      <alignment horizontal="center" vertical="center" wrapText="1"/>
    </xf>
    <xf numFmtId="0" fontId="91" fillId="2" borderId="26" xfId="0" applyFont="1" applyFill="1" applyBorder="1" applyAlignment="1">
      <alignment horizontal="center" vertical="center" wrapText="1"/>
    </xf>
    <xf numFmtId="0" fontId="91" fillId="2" borderId="0" xfId="0" applyFont="1" applyFill="1" applyAlignment="1">
      <alignment horizontal="center" vertical="center" wrapText="1"/>
    </xf>
    <xf numFmtId="0" fontId="91" fillId="2" borderId="27" xfId="0" applyFont="1" applyFill="1" applyBorder="1" applyAlignment="1">
      <alignment horizontal="center" vertical="center" wrapText="1"/>
    </xf>
    <xf numFmtId="0" fontId="91" fillId="2" borderId="35" xfId="0" applyFont="1" applyFill="1" applyBorder="1" applyAlignment="1">
      <alignment horizontal="center" vertical="center" wrapText="1"/>
    </xf>
    <xf numFmtId="0" fontId="91" fillId="2" borderId="36" xfId="0" applyFont="1" applyFill="1" applyBorder="1" applyAlignment="1">
      <alignment horizontal="center" vertical="center" wrapText="1"/>
    </xf>
    <xf numFmtId="0" fontId="91" fillId="2" borderId="37" xfId="0" applyFont="1" applyFill="1" applyBorder="1" applyAlignment="1">
      <alignment horizontal="center" vertical="center" wrapText="1"/>
    </xf>
    <xf numFmtId="0" fontId="98" fillId="0" borderId="39" xfId="0" applyFont="1" applyBorder="1" applyAlignment="1">
      <alignment horizontal="center" vertical="center"/>
    </xf>
    <xf numFmtId="0" fontId="43" fillId="0" borderId="58" xfId="0" applyFont="1" applyBorder="1" applyAlignment="1">
      <alignment horizontal="center" vertical="center"/>
    </xf>
    <xf numFmtId="0" fontId="43" fillId="0" borderId="40" xfId="0" applyFont="1" applyBorder="1" applyAlignment="1">
      <alignment horizontal="center" vertical="center"/>
    </xf>
    <xf numFmtId="170" fontId="42" fillId="7" borderId="19" xfId="0" applyNumberFormat="1" applyFont="1" applyFill="1" applyBorder="1" applyAlignment="1">
      <alignment horizontal="center" vertical="center"/>
    </xf>
    <xf numFmtId="170" fontId="42" fillId="7" borderId="20" xfId="0" applyNumberFormat="1" applyFont="1" applyFill="1" applyBorder="1" applyAlignment="1">
      <alignment horizontal="center" vertical="center"/>
    </xf>
    <xf numFmtId="170" fontId="42" fillId="7" borderId="26" xfId="0" applyNumberFormat="1" applyFont="1" applyFill="1" applyBorder="1" applyAlignment="1">
      <alignment horizontal="center" vertical="center"/>
    </xf>
    <xf numFmtId="170" fontId="42" fillId="7" borderId="0" xfId="0" applyNumberFormat="1" applyFont="1" applyFill="1" applyAlignment="1">
      <alignment horizontal="center" vertical="center"/>
    </xf>
    <xf numFmtId="0" fontId="43" fillId="0" borderId="22" xfId="0" applyFont="1" applyBorder="1" applyAlignment="1">
      <alignment horizontal="center" vertical="center" textRotation="180" wrapText="1"/>
    </xf>
    <xf numFmtId="0" fontId="43" fillId="0" borderId="28" xfId="0" applyFont="1" applyBorder="1" applyAlignment="1">
      <alignment horizontal="center" vertical="center" textRotation="180" wrapText="1"/>
    </xf>
    <xf numFmtId="0" fontId="43" fillId="0" borderId="38" xfId="0" applyFont="1" applyBorder="1" applyAlignment="1">
      <alignment horizontal="center" vertical="center" textRotation="180" wrapText="1"/>
    </xf>
    <xf numFmtId="0" fontId="82" fillId="7" borderId="36" xfId="0" applyFont="1" applyFill="1" applyBorder="1" applyAlignment="1" applyProtection="1">
      <alignment horizontal="center" vertical="center" wrapText="1"/>
      <protection locked="0"/>
    </xf>
    <xf numFmtId="0" fontId="46" fillId="0" borderId="26" xfId="0" applyFont="1" applyBorder="1" applyAlignment="1">
      <alignment horizontal="center" vertical="center"/>
    </xf>
    <xf numFmtId="0" fontId="46" fillId="0" borderId="0" xfId="0" applyFont="1" applyAlignment="1">
      <alignment horizontal="center" vertical="center"/>
    </xf>
    <xf numFmtId="0" fontId="46" fillId="0" borderId="35" xfId="0" applyFont="1" applyBorder="1" applyAlignment="1">
      <alignment horizontal="center" vertical="center"/>
    </xf>
    <xf numFmtId="0" fontId="46" fillId="0" borderId="36" xfId="0" applyFont="1" applyBorder="1" applyAlignment="1">
      <alignment horizontal="center" vertical="center"/>
    </xf>
    <xf numFmtId="0" fontId="11" fillId="0" borderId="63" xfId="0" applyFont="1" applyBorder="1" applyAlignment="1">
      <alignment horizontal="left" vertical="center" shrinkToFit="1"/>
    </xf>
    <xf numFmtId="0" fontId="11" fillId="0" borderId="64" xfId="0" applyFont="1" applyBorder="1" applyAlignment="1">
      <alignment horizontal="left" vertical="center" shrinkToFit="1"/>
    </xf>
    <xf numFmtId="0" fontId="4" fillId="2" borderId="3" xfId="0" applyFont="1" applyFill="1" applyBorder="1" applyAlignment="1">
      <alignment horizontal="left" vertical="center"/>
    </xf>
    <xf numFmtId="0" fontId="4" fillId="2" borderId="4" xfId="0" applyFont="1" applyFill="1" applyBorder="1" applyAlignment="1">
      <alignment horizontal="left" vertical="center"/>
    </xf>
    <xf numFmtId="0" fontId="4" fillId="2" borderId="9" xfId="0" applyFont="1" applyFill="1" applyBorder="1" applyAlignment="1">
      <alignment horizontal="left" vertical="center"/>
    </xf>
    <xf numFmtId="0" fontId="4" fillId="2" borderId="10" xfId="0" applyFont="1" applyFill="1" applyBorder="1" applyAlignment="1">
      <alignment horizontal="left" vertical="center"/>
    </xf>
    <xf numFmtId="0" fontId="39" fillId="3" borderId="0" xfId="1" applyFont="1" applyFill="1" applyBorder="1" applyAlignment="1" applyProtection="1">
      <alignment horizontal="left" vertical="center" wrapText="1"/>
    </xf>
    <xf numFmtId="165" fontId="11" fillId="0" borderId="63" xfId="0" applyNumberFormat="1" applyFont="1" applyBorder="1" applyAlignment="1">
      <alignment horizontal="left" vertical="center" shrinkToFit="1"/>
    </xf>
    <xf numFmtId="165" fontId="11" fillId="0" borderId="65" xfId="0" applyNumberFormat="1" applyFont="1" applyBorder="1" applyAlignment="1">
      <alignment horizontal="left" vertical="center" shrinkToFit="1"/>
    </xf>
    <xf numFmtId="165" fontId="11" fillId="0" borderId="64" xfId="0" applyNumberFormat="1" applyFont="1" applyBorder="1" applyAlignment="1">
      <alignment horizontal="left" vertical="center" shrinkToFit="1"/>
    </xf>
    <xf numFmtId="44" fontId="11" fillId="0" borderId="63" xfId="0" applyNumberFormat="1" applyFont="1" applyBorder="1" applyAlignment="1">
      <alignment horizontal="left" vertical="center"/>
    </xf>
    <xf numFmtId="44" fontId="11" fillId="0" borderId="65" xfId="0" applyNumberFormat="1" applyFont="1" applyBorder="1" applyAlignment="1">
      <alignment horizontal="left" vertical="center"/>
    </xf>
    <xf numFmtId="14" fontId="11" fillId="0" borderId="14" xfId="0" applyNumberFormat="1" applyFont="1" applyBorder="1" applyAlignment="1">
      <alignment horizontal="center" vertical="center"/>
    </xf>
    <xf numFmtId="0" fontId="7" fillId="0" borderId="12" xfId="0" applyFont="1" applyBorder="1" applyAlignment="1">
      <alignment horizontal="left" vertical="center" wrapText="1"/>
    </xf>
    <xf numFmtId="0" fontId="25" fillId="4" borderId="65" xfId="0" applyFont="1" applyFill="1" applyBorder="1" applyAlignment="1">
      <alignment horizontal="center" vertical="center"/>
    </xf>
    <xf numFmtId="0" fontId="8" fillId="0" borderId="11" xfId="0" applyFont="1" applyBorder="1" applyAlignment="1">
      <alignment horizontal="left" wrapText="1"/>
    </xf>
    <xf numFmtId="0" fontId="8" fillId="4" borderId="9" xfId="0" applyFont="1" applyFill="1" applyBorder="1" applyAlignment="1">
      <alignment vertical="center"/>
    </xf>
    <xf numFmtId="0" fontId="8" fillId="4" borderId="0" xfId="0" applyFont="1" applyFill="1" applyAlignment="1">
      <alignment vertical="center"/>
    </xf>
    <xf numFmtId="0" fontId="21" fillId="3" borderId="5" xfId="0" applyFont="1" applyFill="1" applyBorder="1" applyAlignment="1">
      <alignment vertical="center"/>
    </xf>
    <xf numFmtId="0" fontId="21" fillId="3" borderId="8" xfId="0" applyFont="1" applyFill="1" applyBorder="1" applyAlignment="1">
      <alignment vertical="center"/>
    </xf>
    <xf numFmtId="0" fontId="11" fillId="5" borderId="0" xfId="0" applyFont="1" applyFill="1" applyAlignment="1">
      <alignment horizontal="left" vertical="center" wrapText="1"/>
    </xf>
    <xf numFmtId="0" fontId="27" fillId="3" borderId="0" xfId="0" applyFont="1" applyFill="1" applyAlignment="1">
      <alignment horizontal="left" vertical="top" wrapText="1"/>
    </xf>
    <xf numFmtId="0" fontId="7" fillId="5" borderId="8" xfId="0" applyFont="1" applyFill="1" applyBorder="1" applyAlignment="1">
      <alignment horizontal="left" vertical="center"/>
    </xf>
    <xf numFmtId="0" fontId="7" fillId="5" borderId="65" xfId="0" applyFont="1" applyFill="1" applyBorder="1" applyAlignment="1">
      <alignment horizontal="left" vertical="center"/>
    </xf>
    <xf numFmtId="168" fontId="7" fillId="5" borderId="8" xfId="0" applyNumberFormat="1" applyFont="1" applyFill="1" applyBorder="1" applyAlignment="1">
      <alignment horizontal="left" vertical="center"/>
    </xf>
    <xf numFmtId="49" fontId="26" fillId="3" borderId="0" xfId="0" applyNumberFormat="1" applyFont="1" applyFill="1" applyAlignment="1">
      <alignment horizontal="center" wrapText="1"/>
    </xf>
    <xf numFmtId="0" fontId="22" fillId="2" borderId="9" xfId="0" applyFont="1" applyFill="1" applyBorder="1" applyAlignment="1">
      <alignment horizontal="left" vertical="center"/>
    </xf>
    <xf numFmtId="0" fontId="22" fillId="2" borderId="0" xfId="0" applyFont="1" applyFill="1" applyAlignment="1">
      <alignment horizontal="left" vertical="center"/>
    </xf>
    <xf numFmtId="0" fontId="22" fillId="2" borderId="5" xfId="0" applyFont="1" applyFill="1" applyBorder="1" applyAlignment="1">
      <alignment horizontal="left" vertical="center"/>
    </xf>
    <xf numFmtId="0" fontId="22" fillId="2" borderId="8" xfId="0" applyFont="1" applyFill="1" applyBorder="1" applyAlignment="1">
      <alignment horizontal="left" vertical="center"/>
    </xf>
    <xf numFmtId="164" fontId="11" fillId="2" borderId="63" xfId="0" applyNumberFormat="1" applyFont="1" applyFill="1" applyBorder="1" applyAlignment="1">
      <alignment horizontal="left" vertical="center" wrapText="1"/>
    </xf>
    <xf numFmtId="164" fontId="11" fillId="2" borderId="64" xfId="0" applyNumberFormat="1" applyFont="1" applyFill="1" applyBorder="1" applyAlignment="1">
      <alignment horizontal="left" vertical="center" wrapText="1"/>
    </xf>
    <xf numFmtId="0" fontId="4" fillId="2" borderId="5" xfId="0" applyFont="1" applyFill="1" applyBorder="1" applyAlignment="1">
      <alignment horizontal="left" vertical="center"/>
    </xf>
    <xf numFmtId="0" fontId="4" fillId="2" borderId="6" xfId="0" applyFont="1" applyFill="1" applyBorder="1" applyAlignment="1">
      <alignment horizontal="left" vertical="center"/>
    </xf>
    <xf numFmtId="0" fontId="23" fillId="3" borderId="5" xfId="0" applyFont="1" applyFill="1" applyBorder="1" applyAlignment="1">
      <alignment horizontal="left" vertical="center"/>
    </xf>
    <xf numFmtId="0" fontId="23" fillId="3" borderId="6" xfId="0" applyFont="1" applyFill="1" applyBorder="1" applyAlignment="1">
      <alignment horizontal="left" vertical="center"/>
    </xf>
    <xf numFmtId="0" fontId="26" fillId="3" borderId="0" xfId="0" applyFont="1" applyFill="1" applyAlignment="1">
      <alignment horizontal="center" wrapText="1"/>
    </xf>
    <xf numFmtId="14" fontId="11" fillId="0" borderId="14" xfId="0" applyNumberFormat="1" applyFont="1" applyBorder="1" applyAlignment="1">
      <alignment horizontal="center" vertical="center" shrinkToFit="1"/>
    </xf>
    <xf numFmtId="14" fontId="11" fillId="0" borderId="63" xfId="0" applyNumberFormat="1" applyFont="1" applyBorder="1" applyAlignment="1">
      <alignment horizontal="left" vertical="center" shrinkToFit="1"/>
    </xf>
    <xf numFmtId="14" fontId="11" fillId="0" borderId="64" xfId="0" applyNumberFormat="1" applyFont="1" applyBorder="1" applyAlignment="1">
      <alignment horizontal="left" vertical="center" shrinkToFit="1"/>
    </xf>
    <xf numFmtId="0" fontId="10" fillId="5" borderId="0" xfId="0" applyFont="1" applyFill="1" applyAlignment="1">
      <alignment horizontal="left" vertical="top" wrapText="1"/>
    </xf>
    <xf numFmtId="14" fontId="32" fillId="5" borderId="0" xfId="0" applyNumberFormat="1" applyFont="1" applyFill="1" applyAlignment="1">
      <alignment horizontal="center" vertical="center" wrapText="1"/>
    </xf>
    <xf numFmtId="0" fontId="9" fillId="5" borderId="0" xfId="0" applyFont="1" applyFill="1" applyAlignment="1">
      <alignment horizontal="left"/>
    </xf>
    <xf numFmtId="0" fontId="7" fillId="6" borderId="17" xfId="0" applyFont="1" applyFill="1" applyBorder="1" applyAlignment="1">
      <alignment horizontal="center" vertical="center"/>
    </xf>
    <xf numFmtId="0" fontId="7" fillId="6" borderId="13" xfId="0" applyFont="1" applyFill="1" applyBorder="1" applyAlignment="1">
      <alignment horizontal="center" vertical="center"/>
    </xf>
    <xf numFmtId="0" fontId="7" fillId="6" borderId="18" xfId="0" applyFont="1" applyFill="1" applyBorder="1" applyAlignment="1">
      <alignment horizontal="center" vertical="center"/>
    </xf>
    <xf numFmtId="0" fontId="4" fillId="5" borderId="0" xfId="0" applyFont="1" applyFill="1" applyAlignment="1">
      <alignment vertical="center" wrapText="1"/>
    </xf>
    <xf numFmtId="0" fontId="8" fillId="4" borderId="3" xfId="0" applyFont="1" applyFill="1" applyBorder="1" applyAlignment="1">
      <alignment vertical="center"/>
    </xf>
    <xf numFmtId="0" fontId="8" fillId="4" borderId="11" xfId="0" applyFont="1" applyFill="1" applyBorder="1" applyAlignment="1">
      <alignment vertical="center"/>
    </xf>
    <xf numFmtId="171" fontId="2" fillId="5" borderId="0" xfId="0" applyNumberFormat="1" applyFont="1" applyFill="1" applyAlignment="1">
      <alignment horizontal="center"/>
    </xf>
    <xf numFmtId="0" fontId="2" fillId="5" borderId="0" xfId="0" applyFont="1" applyFill="1" applyAlignment="1">
      <alignment horizontal="left" vertical="top" wrapText="1"/>
    </xf>
    <xf numFmtId="0" fontId="8" fillId="5" borderId="0" xfId="0" applyFont="1" applyFill="1" applyAlignment="1">
      <alignment horizontal="left" vertical="center" wrapText="1"/>
    </xf>
    <xf numFmtId="0" fontId="7" fillId="5" borderId="0" xfId="0" applyFont="1" applyFill="1" applyAlignment="1">
      <alignment horizontal="left" vertical="center" wrapText="1" indent="1"/>
    </xf>
    <xf numFmtId="0" fontId="66" fillId="5" borderId="0" xfId="1" applyFont="1" applyFill="1" applyAlignment="1" applyProtection="1">
      <alignment horizontal="left" vertical="top" wrapText="1"/>
    </xf>
    <xf numFmtId="0" fontId="66" fillId="5" borderId="0" xfId="1" applyFont="1" applyFill="1" applyAlignment="1" applyProtection="1">
      <alignment horizontal="left" vertical="top"/>
    </xf>
    <xf numFmtId="0" fontId="66" fillId="5" borderId="0" xfId="1" applyFont="1" applyFill="1" applyAlignment="1" applyProtection="1">
      <alignment horizontal="left"/>
    </xf>
    <xf numFmtId="0" fontId="63" fillId="5" borderId="0" xfId="0" applyFont="1" applyFill="1" applyAlignment="1">
      <alignment horizontal="right" vertical="top" wrapText="1"/>
    </xf>
    <xf numFmtId="8" fontId="2" fillId="5" borderId="0" xfId="0" applyNumberFormat="1" applyFont="1" applyFill="1" applyAlignment="1">
      <alignment horizontal="left"/>
    </xf>
    <xf numFmtId="0" fontId="63" fillId="5" borderId="0" xfId="0" applyFont="1" applyFill="1" applyAlignment="1">
      <alignment horizontal="right" vertical="center"/>
    </xf>
    <xf numFmtId="171" fontId="19" fillId="5" borderId="0" xfId="0" applyNumberFormat="1" applyFont="1" applyFill="1" applyAlignment="1">
      <alignment horizontal="center"/>
    </xf>
    <xf numFmtId="0" fontId="2" fillId="5" borderId="0" xfId="0" applyFont="1" applyFill="1" applyAlignment="1">
      <alignment horizontal="left" vertical="center"/>
    </xf>
    <xf numFmtId="0" fontId="2" fillId="5" borderId="0" xfId="0" applyFont="1" applyFill="1" applyAlignment="1">
      <alignment horizontal="center" vertical="center"/>
    </xf>
    <xf numFmtId="0" fontId="35" fillId="5" borderId="0" xfId="0" applyFont="1" applyFill="1" applyAlignment="1">
      <alignment horizontal="left" vertical="center"/>
    </xf>
    <xf numFmtId="0" fontId="62" fillId="5" borderId="0" xfId="0" applyFont="1" applyFill="1" applyAlignment="1">
      <alignment horizontal="left" vertical="top" wrapText="1"/>
    </xf>
    <xf numFmtId="0" fontId="64" fillId="5" borderId="0" xfId="0" applyFont="1" applyFill="1" applyAlignment="1">
      <alignment horizontal="left" vertical="center" wrapText="1"/>
    </xf>
    <xf numFmtId="0" fontId="2" fillId="5" borderId="0" xfId="0" applyFont="1" applyFill="1" applyAlignment="1">
      <alignment horizontal="left" vertical="center" wrapText="1"/>
    </xf>
    <xf numFmtId="0" fontId="63" fillId="5" borderId="0" xfId="0" applyFont="1" applyFill="1" applyAlignment="1">
      <alignment horizontal="right" vertical="center" wrapText="1"/>
    </xf>
    <xf numFmtId="0" fontId="67" fillId="5" borderId="0" xfId="0" applyFont="1" applyFill="1" applyAlignment="1">
      <alignment horizontal="left" wrapText="1"/>
    </xf>
    <xf numFmtId="0" fontId="78" fillId="7" borderId="26" xfId="0" applyFont="1" applyFill="1" applyBorder="1" applyAlignment="1" applyProtection="1">
      <alignment horizontal="center" vertical="top" wrapText="1"/>
      <protection locked="0"/>
    </xf>
    <xf numFmtId="0" fontId="78" fillId="7" borderId="0" xfId="0" applyFont="1" applyFill="1" applyAlignment="1" applyProtection="1">
      <alignment horizontal="center" vertical="top" wrapText="1"/>
      <protection locked="0"/>
    </xf>
    <xf numFmtId="0" fontId="78" fillId="7" borderId="27" xfId="0" applyFont="1" applyFill="1" applyBorder="1" applyAlignment="1" applyProtection="1">
      <alignment horizontal="center" vertical="top" wrapText="1"/>
      <protection locked="0"/>
    </xf>
    <xf numFmtId="0" fontId="78" fillId="7" borderId="35" xfId="0" applyFont="1" applyFill="1" applyBorder="1" applyAlignment="1" applyProtection="1">
      <alignment horizontal="center" vertical="top" wrapText="1"/>
      <protection locked="0"/>
    </xf>
    <xf numFmtId="0" fontId="78" fillId="7" borderId="36" xfId="0" applyFont="1" applyFill="1" applyBorder="1" applyAlignment="1" applyProtection="1">
      <alignment horizontal="center" vertical="top" wrapText="1"/>
      <protection locked="0"/>
    </xf>
    <xf numFmtId="0" fontId="78" fillId="7" borderId="37" xfId="0" applyFont="1" applyFill="1" applyBorder="1" applyAlignment="1" applyProtection="1">
      <alignment horizontal="center" vertical="top" wrapText="1"/>
      <protection locked="0"/>
    </xf>
    <xf numFmtId="0" fontId="76" fillId="7" borderId="19" xfId="0" applyFont="1" applyFill="1" applyBorder="1" applyAlignment="1" applyProtection="1">
      <alignment horizontal="center" vertical="center" wrapText="1"/>
      <protection locked="0"/>
    </xf>
    <xf numFmtId="0" fontId="76" fillId="7" borderId="20" xfId="0" applyFont="1" applyFill="1" applyBorder="1" applyAlignment="1" applyProtection="1">
      <alignment horizontal="center" vertical="center" wrapText="1"/>
      <protection locked="0"/>
    </xf>
    <xf numFmtId="0" fontId="76" fillId="7" borderId="21" xfId="0" applyFont="1" applyFill="1" applyBorder="1" applyAlignment="1" applyProtection="1">
      <alignment horizontal="center" vertical="center" wrapText="1"/>
      <protection locked="0"/>
    </xf>
    <xf numFmtId="0" fontId="76" fillId="7" borderId="26" xfId="0" applyFont="1" applyFill="1" applyBorder="1" applyAlignment="1" applyProtection="1">
      <alignment horizontal="center" vertical="center" wrapText="1"/>
      <protection locked="0"/>
    </xf>
    <xf numFmtId="0" fontId="76" fillId="7" borderId="0" xfId="0" applyFont="1" applyFill="1" applyAlignment="1" applyProtection="1">
      <alignment horizontal="center" vertical="center" wrapText="1"/>
      <protection locked="0"/>
    </xf>
    <xf numFmtId="0" fontId="76" fillId="7" borderId="27" xfId="0" applyFont="1" applyFill="1" applyBorder="1" applyAlignment="1" applyProtection="1">
      <alignment horizontal="center" vertical="center" wrapText="1"/>
      <protection locked="0"/>
    </xf>
    <xf numFmtId="0" fontId="58" fillId="3" borderId="0" xfId="0" applyFont="1" applyFill="1" applyAlignment="1">
      <alignment vertical="center" wrapText="1" shrinkToFit="1"/>
    </xf>
    <xf numFmtId="0" fontId="8" fillId="5" borderId="11" xfId="0" applyFont="1" applyFill="1" applyBorder="1" applyAlignment="1">
      <alignment vertical="center"/>
    </xf>
    <xf numFmtId="0" fontId="20" fillId="9" borderId="15" xfId="0" applyFont="1" applyFill="1" applyBorder="1" applyAlignment="1">
      <alignment horizontal="left" wrapText="1"/>
    </xf>
    <xf numFmtId="0" fontId="20" fillId="9" borderId="12" xfId="0" applyFont="1" applyFill="1" applyBorder="1" applyAlignment="1">
      <alignment horizontal="left" wrapText="1"/>
    </xf>
    <xf numFmtId="0" fontId="20" fillId="9" borderId="16" xfId="0" applyFont="1" applyFill="1" applyBorder="1" applyAlignment="1">
      <alignment horizontal="left" wrapText="1"/>
    </xf>
    <xf numFmtId="0" fontId="77" fillId="9" borderId="17" xfId="0" applyFont="1" applyFill="1" applyBorder="1" applyAlignment="1">
      <alignment horizontal="left" wrapText="1"/>
    </xf>
    <xf numFmtId="0" fontId="77" fillId="9" borderId="13" xfId="0" applyFont="1" applyFill="1" applyBorder="1" applyAlignment="1">
      <alignment horizontal="left" wrapText="1"/>
    </xf>
    <xf numFmtId="0" fontId="77" fillId="9" borderId="18" xfId="0" applyFont="1" applyFill="1" applyBorder="1" applyAlignment="1">
      <alignment horizontal="left" wrapText="1"/>
    </xf>
    <xf numFmtId="0" fontId="26" fillId="3" borderId="0" xfId="0" applyFont="1" applyFill="1" applyAlignment="1">
      <alignment wrapText="1" shrinkToFit="1"/>
    </xf>
    <xf numFmtId="0" fontId="26" fillId="3" borderId="0" xfId="0" applyFont="1" applyFill="1" applyAlignment="1">
      <alignment horizontal="center" vertical="center" wrapText="1" shrinkToFit="1"/>
    </xf>
    <xf numFmtId="0" fontId="21" fillId="3" borderId="0" xfId="0" applyFont="1" applyFill="1" applyAlignment="1">
      <alignment horizontal="center" vertical="center" wrapText="1" shrinkToFit="1"/>
    </xf>
  </cellXfs>
  <cellStyles count="4">
    <cellStyle name="Komma 2" xfId="3" xr:uid="{00000000-0005-0000-0000-000000000000}"/>
    <cellStyle name="Link" xfId="1" builtinId="8"/>
    <cellStyle name="Standard" xfId="0" builtinId="0"/>
    <cellStyle name="Standard 2" xfId="2" xr:uid="{00000000-0005-0000-0000-000003000000}"/>
  </cellStyles>
  <dxfs count="15">
    <dxf>
      <font>
        <b/>
        <i val="0"/>
        <strike val="0"/>
      </font>
      <numFmt numFmtId="30" formatCode="@"/>
      <fill>
        <patternFill>
          <bgColor theme="3" tint="0.79998168889431442"/>
        </patternFill>
      </fill>
    </dxf>
    <dxf>
      <font>
        <b/>
        <i val="0"/>
        <strike val="0"/>
      </font>
      <fill>
        <patternFill>
          <bgColor theme="5" tint="0.59996337778862885"/>
        </patternFill>
      </fill>
    </dxf>
    <dxf>
      <font>
        <b/>
        <i val="0"/>
        <strike val="0"/>
      </font>
      <fill>
        <patternFill>
          <bgColor theme="6" tint="0.39994506668294322"/>
        </patternFill>
      </fill>
    </dxf>
    <dxf>
      <font>
        <b/>
        <i val="0"/>
        <strike val="0"/>
      </font>
      <numFmt numFmtId="30" formatCode="@"/>
      <fill>
        <patternFill>
          <bgColor theme="3" tint="0.79998168889431442"/>
        </patternFill>
      </fill>
    </dxf>
    <dxf>
      <font>
        <b/>
        <i val="0"/>
        <strike val="0"/>
      </font>
      <fill>
        <patternFill>
          <bgColor theme="5" tint="0.59996337778862885"/>
        </patternFill>
      </fill>
    </dxf>
    <dxf>
      <font>
        <b/>
        <i val="0"/>
        <strike val="0"/>
      </font>
      <fill>
        <patternFill>
          <bgColor theme="6" tint="0.39994506668294322"/>
        </patternFill>
      </fill>
    </dxf>
    <dxf>
      <font>
        <b/>
        <i val="0"/>
        <strike val="0"/>
      </font>
      <numFmt numFmtId="30" formatCode="@"/>
      <fill>
        <patternFill>
          <bgColor theme="3" tint="0.79998168889431442"/>
        </patternFill>
      </fill>
    </dxf>
    <dxf>
      <font>
        <b/>
        <i val="0"/>
        <strike val="0"/>
      </font>
      <fill>
        <patternFill>
          <bgColor theme="5" tint="0.59996337778862885"/>
        </patternFill>
      </fill>
    </dxf>
    <dxf>
      <font>
        <b/>
        <i val="0"/>
        <strike val="0"/>
      </font>
      <fill>
        <patternFill>
          <bgColor theme="6" tint="0.39994506668294322"/>
        </patternFill>
      </fill>
    </dxf>
    <dxf>
      <font>
        <b/>
        <i val="0"/>
        <strike val="0"/>
      </font>
      <numFmt numFmtId="30" formatCode="@"/>
      <fill>
        <patternFill>
          <bgColor theme="3" tint="0.79998168889431442"/>
        </patternFill>
      </fill>
    </dxf>
    <dxf>
      <font>
        <b/>
        <i val="0"/>
        <strike val="0"/>
      </font>
      <fill>
        <patternFill>
          <bgColor theme="5" tint="0.59996337778862885"/>
        </patternFill>
      </fill>
    </dxf>
    <dxf>
      <font>
        <b/>
        <i val="0"/>
        <strike val="0"/>
      </font>
      <fill>
        <patternFill>
          <bgColor theme="6" tint="0.39994506668294322"/>
        </patternFill>
      </fill>
    </dxf>
    <dxf>
      <font>
        <b/>
        <i val="0"/>
        <color theme="0"/>
      </font>
      <fill>
        <patternFill>
          <bgColor rgb="FFC00000"/>
        </patternFill>
      </fill>
    </dxf>
    <dxf>
      <font>
        <b/>
        <i val="0"/>
        <color theme="0"/>
      </font>
      <fill>
        <patternFill>
          <bgColor rgb="FFC00000"/>
        </patternFill>
      </fill>
    </dxf>
    <dxf>
      <font>
        <b/>
        <i val="0"/>
        <strike val="0"/>
        <color auto="1"/>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E26B0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microsoft.com/office/2017/10/relationships/person" Target="persons/person.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36916</xdr:colOff>
      <xdr:row>5</xdr:row>
      <xdr:rowOff>0</xdr:rowOff>
    </xdr:from>
    <xdr:to>
      <xdr:col>1</xdr:col>
      <xdr:colOff>1560115</xdr:colOff>
      <xdr:row>13</xdr:row>
      <xdr:rowOff>117518</xdr:rowOff>
    </xdr:to>
    <xdr:pic>
      <xdr:nvPicPr>
        <xdr:cNvPr id="3" name="Grafik 2">
          <a:extLst>
            <a:ext uri="{FF2B5EF4-FFF2-40B4-BE49-F238E27FC236}">
              <a16:creationId xmlns:a16="http://schemas.microsoft.com/office/drawing/2014/main" id="{99021BA0-6666-33EB-5170-202C89CB95C7}"/>
            </a:ext>
          </a:extLst>
        </xdr:cNvPr>
        <xdr:cNvPicPr>
          <a:picLocks noChangeAspect="1"/>
        </xdr:cNvPicPr>
      </xdr:nvPicPr>
      <xdr:blipFill>
        <a:blip xmlns:r="http://schemas.openxmlformats.org/officeDocument/2006/relationships" r:embed="rId1"/>
        <a:stretch>
          <a:fillRect/>
        </a:stretch>
      </xdr:blipFill>
      <xdr:spPr>
        <a:xfrm>
          <a:off x="36916" y="0"/>
          <a:ext cx="2496734" cy="1539918"/>
        </a:xfrm>
        <a:prstGeom prst="rect">
          <a:avLst/>
        </a:prstGeom>
      </xdr:spPr>
    </xdr:pic>
    <xdr:clientData/>
  </xdr:twoCellAnchor>
  <xdr:twoCellAnchor>
    <xdr:from>
      <xdr:col>0</xdr:col>
      <xdr:colOff>0</xdr:colOff>
      <xdr:row>37</xdr:row>
      <xdr:rowOff>4760</xdr:rowOff>
    </xdr:from>
    <xdr:to>
      <xdr:col>1</xdr:col>
      <xdr:colOff>2773361</xdr:colOff>
      <xdr:row>37</xdr:row>
      <xdr:rowOff>966903</xdr:rowOff>
    </xdr:to>
    <xdr:sp macro="" textlink="">
      <xdr:nvSpPr>
        <xdr:cNvPr id="9" name="Rechteck 8">
          <a:extLst>
            <a:ext uri="{FF2B5EF4-FFF2-40B4-BE49-F238E27FC236}">
              <a16:creationId xmlns:a16="http://schemas.microsoft.com/office/drawing/2014/main" id="{438C5A81-934B-4E60-87D1-F7FE98F1013A}"/>
            </a:ext>
          </a:extLst>
        </xdr:cNvPr>
        <xdr:cNvSpPr/>
      </xdr:nvSpPr>
      <xdr:spPr>
        <a:xfrm>
          <a:off x="0" y="11020423"/>
          <a:ext cx="3768724" cy="962143"/>
        </a:xfrm>
        <a:prstGeom prst="rect">
          <a:avLst/>
        </a:prstGeom>
        <a:solidFill>
          <a:schemeClr val="bg1">
            <a:lumMod val="65000"/>
          </a:schemeClr>
        </a:solid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CH" sz="100">
            <a:latin typeface="Verdana" panose="020B0604030504040204" pitchFamily="34" charset="0"/>
            <a:ea typeface="Verdana" panose="020B0604030504040204" pitchFamily="34" charset="0"/>
            <a:cs typeface="Verdana" panose="020B0604030504040204" pitchFamily="34" charset="0"/>
          </a:endParaRPr>
        </a:p>
        <a:p>
          <a:pPr algn="l"/>
          <a:r>
            <a:rPr lang="de-CH" sz="1100">
              <a:latin typeface="Verdana" panose="020B0604030504040204" pitchFamily="34" charset="0"/>
              <a:ea typeface="Verdana" panose="020B0604030504040204" pitchFamily="34" charset="0"/>
              <a:cs typeface="Verdana" panose="020B0604030504040204" pitchFamily="34" charset="0"/>
            </a:rPr>
            <a:t>Unterschrift</a:t>
          </a:r>
        </a:p>
      </xdr:txBody>
    </xdr:sp>
    <xdr:clientData/>
  </xdr:twoCellAnchor>
  <xdr:twoCellAnchor>
    <xdr:from>
      <xdr:col>3</xdr:col>
      <xdr:colOff>23812</xdr:colOff>
      <xdr:row>37</xdr:row>
      <xdr:rowOff>14286</xdr:rowOff>
    </xdr:from>
    <xdr:to>
      <xdr:col>7</xdr:col>
      <xdr:colOff>6349</xdr:colOff>
      <xdr:row>38</xdr:row>
      <xdr:rowOff>4879</xdr:rowOff>
    </xdr:to>
    <xdr:sp macro="" textlink="">
      <xdr:nvSpPr>
        <xdr:cNvPr id="8" name="Rechteck 7">
          <a:extLst>
            <a:ext uri="{FF2B5EF4-FFF2-40B4-BE49-F238E27FC236}">
              <a16:creationId xmlns:a16="http://schemas.microsoft.com/office/drawing/2014/main" id="{438C5A81-934B-4E60-87D1-F7FE98F1013A}"/>
            </a:ext>
          </a:extLst>
        </xdr:cNvPr>
        <xdr:cNvSpPr/>
      </xdr:nvSpPr>
      <xdr:spPr>
        <a:xfrm>
          <a:off x="4586287" y="11620499"/>
          <a:ext cx="3773487" cy="962143"/>
        </a:xfrm>
        <a:prstGeom prst="rect">
          <a:avLst/>
        </a:prstGeom>
        <a:solidFill>
          <a:schemeClr val="bg1">
            <a:lumMod val="65000"/>
          </a:schemeClr>
        </a:solid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CH" sz="100">
            <a:latin typeface="Verdana" panose="020B0604030504040204" pitchFamily="34" charset="0"/>
            <a:ea typeface="Verdana" panose="020B0604030504040204" pitchFamily="34" charset="0"/>
            <a:cs typeface="Verdana" panose="020B0604030504040204" pitchFamily="34" charset="0"/>
          </a:endParaRPr>
        </a:p>
        <a:p>
          <a:pPr algn="l"/>
          <a:r>
            <a:rPr lang="de-CH" sz="1100">
              <a:latin typeface="Verdana" panose="020B0604030504040204" pitchFamily="34" charset="0"/>
              <a:ea typeface="Verdana" panose="020B0604030504040204" pitchFamily="34" charset="0"/>
              <a:cs typeface="Verdana" panose="020B0604030504040204" pitchFamily="34" charset="0"/>
            </a:rPr>
            <a:t>Unterschrift</a:t>
          </a:r>
        </a:p>
        <a:p>
          <a:pPr algn="l"/>
          <a:endParaRPr lang="de-CH" sz="1600">
            <a:latin typeface="Verdana" panose="020B0604030504040204" pitchFamily="34" charset="0"/>
            <a:ea typeface="Verdana" panose="020B0604030504040204" pitchFamily="34" charset="0"/>
            <a:cs typeface="Verdana" panose="020B0604030504040204" pitchFamily="34" charset="0"/>
          </a:endParaRPr>
        </a:p>
        <a:p>
          <a:pPr algn="l"/>
          <a:endParaRPr lang="de-CH" sz="1000">
            <a:latin typeface="Verdana" panose="020B0604030504040204" pitchFamily="34" charset="0"/>
            <a:ea typeface="Verdana" panose="020B0604030504040204" pitchFamily="34" charset="0"/>
            <a:cs typeface="Verdana" panose="020B0604030504040204" pitchFamily="34" charset="0"/>
          </a:endParaRPr>
        </a:p>
        <a:p>
          <a:pPr algn="l"/>
          <a:endParaRPr lang="de-CH" sz="1100">
            <a:latin typeface="Verdana" panose="020B0604030504040204" pitchFamily="34" charset="0"/>
            <a:ea typeface="Verdana" panose="020B0604030504040204" pitchFamily="34" charset="0"/>
            <a:cs typeface="Verdana" panose="020B0604030504040204" pitchFamily="34" charset="0"/>
          </a:endParaRPr>
        </a:p>
        <a:p>
          <a:pPr algn="l"/>
          <a:r>
            <a:rPr lang="de-CH" sz="500">
              <a:solidFill>
                <a:srgbClr val="FF0000"/>
              </a:solidFill>
              <a:latin typeface="Verdana" panose="020B0604030504040204" pitchFamily="34" charset="0"/>
              <a:ea typeface="Verdana" panose="020B0604030504040204" pitchFamily="34" charset="0"/>
              <a:cs typeface="Verdana" panose="020B0604030504040204" pitchFamily="34" charset="0"/>
            </a:rPr>
            <a:t>Mit der Unterschrift wird</a:t>
          </a:r>
          <a:r>
            <a:rPr lang="de-CH" sz="500" baseline="0">
              <a:solidFill>
                <a:srgbClr val="FF0000"/>
              </a:solidFill>
              <a:latin typeface="Verdana" panose="020B0604030504040204" pitchFamily="34" charset="0"/>
              <a:ea typeface="Verdana" panose="020B0604030504040204" pitchFamily="34" charset="0"/>
              <a:cs typeface="Verdana" panose="020B0604030504040204" pitchFamily="34" charset="0"/>
            </a:rPr>
            <a:t> bestätigt, dass alles korrekt ausgefüllt wurde. Änderungen sind markiert</a:t>
          </a:r>
        </a:p>
        <a:p>
          <a:pPr algn="l"/>
          <a:endParaRPr lang="de-CH" sz="500" baseline="0">
            <a:solidFill>
              <a:srgbClr val="FF0000"/>
            </a:solidFill>
            <a:latin typeface="Verdana" panose="020B0604030504040204" pitchFamily="34" charset="0"/>
            <a:ea typeface="Verdana" panose="020B0604030504040204" pitchFamily="34" charset="0"/>
            <a:cs typeface="Verdana" panose="020B0604030504040204" pitchFamily="34" charset="0"/>
          </a:endParaRPr>
        </a:p>
        <a:p>
          <a:pPr algn="l"/>
          <a:endParaRPr lang="de-CH" sz="500">
            <a:solidFill>
              <a:srgbClr val="FF0000"/>
            </a:solidFill>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editAs="oneCell">
    <xdr:from>
      <xdr:col>0</xdr:col>
      <xdr:colOff>320040</xdr:colOff>
      <xdr:row>3</xdr:row>
      <xdr:rowOff>45721</xdr:rowOff>
    </xdr:from>
    <xdr:to>
      <xdr:col>6</xdr:col>
      <xdr:colOff>448680</xdr:colOff>
      <xdr:row>4</xdr:row>
      <xdr:rowOff>146600</xdr:rowOff>
    </xdr:to>
    <xdr:pic>
      <xdr:nvPicPr>
        <xdr:cNvPr id="2" name="Grafik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2"/>
        <a:stretch>
          <a:fillRect/>
        </a:stretch>
      </xdr:blipFill>
      <xdr:spPr>
        <a:xfrm>
          <a:off x="320040" y="571501"/>
          <a:ext cx="7200000" cy="16183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36916</xdr:colOff>
      <xdr:row>0</xdr:row>
      <xdr:rowOff>0</xdr:rowOff>
    </xdr:from>
    <xdr:to>
      <xdr:col>2</xdr:col>
      <xdr:colOff>880665</xdr:colOff>
      <xdr:row>8</xdr:row>
      <xdr:rowOff>117518</xdr:rowOff>
    </xdr:to>
    <xdr:pic>
      <xdr:nvPicPr>
        <xdr:cNvPr id="2" name="Grafik 1">
          <a:extLst>
            <a:ext uri="{FF2B5EF4-FFF2-40B4-BE49-F238E27FC236}">
              <a16:creationId xmlns:a16="http://schemas.microsoft.com/office/drawing/2014/main" id="{99021BA0-6666-33EB-5170-202C89CB95C7}"/>
            </a:ext>
          </a:extLst>
        </xdr:cNvPr>
        <xdr:cNvPicPr>
          <a:picLocks noChangeAspect="1"/>
        </xdr:cNvPicPr>
      </xdr:nvPicPr>
      <xdr:blipFill>
        <a:blip xmlns:r="http://schemas.openxmlformats.org/officeDocument/2006/relationships" r:embed="rId1"/>
        <a:stretch>
          <a:fillRect/>
        </a:stretch>
      </xdr:blipFill>
      <xdr:spPr>
        <a:xfrm>
          <a:off x="36916" y="0"/>
          <a:ext cx="2518562" cy="1565318"/>
        </a:xfrm>
        <a:prstGeom prst="rect">
          <a:avLst/>
        </a:prstGeom>
      </xdr:spPr>
    </xdr:pic>
    <xdr:clientData/>
  </xdr:twoCellAnchor>
  <xdr:twoCellAnchor>
    <xdr:from>
      <xdr:col>0</xdr:col>
      <xdr:colOff>0</xdr:colOff>
      <xdr:row>29</xdr:row>
      <xdr:rowOff>142876</xdr:rowOff>
    </xdr:from>
    <xdr:to>
      <xdr:col>2</xdr:col>
      <xdr:colOff>2773361</xdr:colOff>
      <xdr:row>31</xdr:row>
      <xdr:rowOff>4881</xdr:rowOff>
    </xdr:to>
    <xdr:sp macro="" textlink="">
      <xdr:nvSpPr>
        <xdr:cNvPr id="6" name="Rechteck 5">
          <a:extLst>
            <a:ext uri="{FF2B5EF4-FFF2-40B4-BE49-F238E27FC236}">
              <a16:creationId xmlns:a16="http://schemas.microsoft.com/office/drawing/2014/main" id="{438C5A81-934B-4E60-87D1-F7FE98F1013A}"/>
            </a:ext>
          </a:extLst>
        </xdr:cNvPr>
        <xdr:cNvSpPr/>
      </xdr:nvSpPr>
      <xdr:spPr>
        <a:xfrm>
          <a:off x="0" y="10029826"/>
          <a:ext cx="3768724" cy="962143"/>
        </a:xfrm>
        <a:prstGeom prst="rect">
          <a:avLst/>
        </a:prstGeom>
        <a:solidFill>
          <a:schemeClr val="bg1">
            <a:lumMod val="85000"/>
          </a:schemeClr>
        </a:solid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CH" sz="100">
            <a:latin typeface="Verdana" panose="020B0604030504040204" pitchFamily="34" charset="0"/>
            <a:ea typeface="Verdana" panose="020B0604030504040204" pitchFamily="34" charset="0"/>
            <a:cs typeface="Verdana" panose="020B0604030504040204" pitchFamily="34" charset="0"/>
          </a:endParaRPr>
        </a:p>
        <a:p>
          <a:pPr algn="l"/>
          <a:r>
            <a:rPr lang="de-CH" sz="1100">
              <a:latin typeface="Verdana" panose="020B0604030504040204" pitchFamily="34" charset="0"/>
              <a:ea typeface="Verdana" panose="020B0604030504040204" pitchFamily="34" charset="0"/>
              <a:cs typeface="Verdana" panose="020B0604030504040204" pitchFamily="34" charset="0"/>
            </a:rPr>
            <a:t>Unterschrift</a:t>
          </a:r>
        </a:p>
      </xdr:txBody>
    </xdr:sp>
    <xdr:clientData/>
  </xdr:twoCellAnchor>
  <xdr:twoCellAnchor>
    <xdr:from>
      <xdr:col>4</xdr:col>
      <xdr:colOff>4762</xdr:colOff>
      <xdr:row>29</xdr:row>
      <xdr:rowOff>128589</xdr:rowOff>
    </xdr:from>
    <xdr:to>
      <xdr:col>7</xdr:col>
      <xdr:colOff>977899</xdr:colOff>
      <xdr:row>30</xdr:row>
      <xdr:rowOff>828794</xdr:rowOff>
    </xdr:to>
    <xdr:sp macro="" textlink="">
      <xdr:nvSpPr>
        <xdr:cNvPr id="7" name="Rechteck 6">
          <a:extLst>
            <a:ext uri="{FF2B5EF4-FFF2-40B4-BE49-F238E27FC236}">
              <a16:creationId xmlns:a16="http://schemas.microsoft.com/office/drawing/2014/main" id="{438C5A81-934B-4E60-87D1-F7FE98F1013A}"/>
            </a:ext>
          </a:extLst>
        </xdr:cNvPr>
        <xdr:cNvSpPr/>
      </xdr:nvSpPr>
      <xdr:spPr>
        <a:xfrm>
          <a:off x="4572000" y="10015539"/>
          <a:ext cx="3768724" cy="962143"/>
        </a:xfrm>
        <a:prstGeom prst="rect">
          <a:avLst/>
        </a:prstGeom>
        <a:solidFill>
          <a:schemeClr val="bg1">
            <a:lumMod val="85000"/>
          </a:schemeClr>
        </a:solid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CH" sz="100">
            <a:latin typeface="Verdana" panose="020B0604030504040204" pitchFamily="34" charset="0"/>
            <a:ea typeface="Verdana" panose="020B0604030504040204" pitchFamily="34" charset="0"/>
            <a:cs typeface="Verdana" panose="020B0604030504040204" pitchFamily="34" charset="0"/>
          </a:endParaRPr>
        </a:p>
        <a:p>
          <a:pPr algn="l"/>
          <a:r>
            <a:rPr lang="de-CH" sz="1100">
              <a:latin typeface="Verdana" panose="020B0604030504040204" pitchFamily="34" charset="0"/>
              <a:ea typeface="Verdana" panose="020B0604030504040204" pitchFamily="34" charset="0"/>
              <a:cs typeface="Verdana" panose="020B0604030504040204" pitchFamily="34" charset="0"/>
            </a:rPr>
            <a:t>Unterschrift</a:t>
          </a:r>
        </a:p>
      </xdr:txBody>
    </xdr:sp>
    <xdr:clientData/>
  </xdr:twoCellAnchor>
  <xdr:oneCellAnchor>
    <xdr:from>
      <xdr:col>0</xdr:col>
      <xdr:colOff>127931</xdr:colOff>
      <xdr:row>24</xdr:row>
      <xdr:rowOff>512260</xdr:rowOff>
    </xdr:from>
    <xdr:ext cx="8452442" cy="3207545"/>
    <xdr:sp macro="" textlink="">
      <xdr:nvSpPr>
        <xdr:cNvPr id="3" name="Rechteck 2">
          <a:extLst>
            <a:ext uri="{FF2B5EF4-FFF2-40B4-BE49-F238E27FC236}">
              <a16:creationId xmlns:a16="http://schemas.microsoft.com/office/drawing/2014/main" id="{00000000-0008-0000-0700-000003000000}"/>
            </a:ext>
          </a:extLst>
        </xdr:cNvPr>
        <xdr:cNvSpPr/>
      </xdr:nvSpPr>
      <xdr:spPr>
        <a:xfrm rot="19418216">
          <a:off x="127931" y="7656010"/>
          <a:ext cx="8452442" cy="3207545"/>
        </a:xfrm>
        <a:prstGeom prst="rect">
          <a:avLst/>
        </a:prstGeom>
        <a:noFill/>
      </xdr:spPr>
      <xdr:txBody>
        <a:bodyPr wrap="none" lIns="91440" tIns="45720" rIns="91440" bIns="45720">
          <a:spAutoFit/>
        </a:bodyPr>
        <a:lstStyle/>
        <a:p>
          <a:pPr algn="ctr"/>
          <a:r>
            <a:rPr lang="de-DE" sz="19900" b="1" cap="none" spc="0">
              <a:ln w="22225">
                <a:solidFill>
                  <a:schemeClr val="accent2"/>
                </a:solidFill>
                <a:prstDash val="solid"/>
              </a:ln>
              <a:solidFill>
                <a:schemeClr val="accent2">
                  <a:lumMod val="40000"/>
                  <a:lumOff val="60000"/>
                </a:schemeClr>
              </a:solidFill>
              <a:effectLst/>
            </a:rPr>
            <a:t>Beispiel</a:t>
          </a:r>
        </a:p>
      </xdr:txBody>
    </xdr:sp>
    <xdr:clientData/>
  </xdr:oneCellAnchor>
</xdr:wsDr>
</file>

<file path=xl/persons/person.xml><?xml version="1.0" encoding="utf-8"?>
<personList xmlns="http://schemas.microsoft.com/office/spreadsheetml/2018/threadedcomments" xmlns:x="http://schemas.openxmlformats.org/spreadsheetml/2006/main">
  <person displayName="Merino Arseli" id="{4A60C426-48E9-4A43-8578-3C85D7E0A3C6}" userId="S::Arseli.Merino@taeuffelen.ch::eeac5375-3228-46ff-8bca-8222a1283d2a" providerId="AD"/>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D5" dT="2025-03-19T04:47:54.77" personId="{4A60C426-48E9-4A43-8578-3C85D7E0A3C6}" id="{3BFEE72E-1315-40D8-9256-BC3A749EFEB1}">
    <text>bis 1.25 Std. = von 0.1 - 1.25 Std
oder 1 Min bis 1 Std. 15 Min
oder 1 Min bis 75 Min</text>
  </threadedComment>
  <threadedComment ref="D6" dT="2025-03-19T04:50:48.08" personId="{4A60C426-48E9-4A43-8578-3C85D7E0A3C6}" id="{2F7099E3-598A-40ED-8E35-99BDB8962D50}">
    <text>bis 2.50 Std. = von 1.26 - 2.50 Std
oder 1 Std. 16 Min. bis 2 Std. 30 Min
oder  91 Min bis 150 Min</text>
  </threadedComment>
  <threadedComment ref="D7" dT="2025-03-19T04:54:49.54" personId="{4A60C426-48E9-4A43-8578-3C85D7E0A3C6}" id="{8A6C8BDB-4037-4215-A4E6-79CB5F2D6CE3}">
    <text xml:space="preserve">über 2.50 Std. = von 2.51 - 
oder 2 Std. 31 Min. bis 
oder 151 Min bis
</text>
  </threadedComment>
  <threadedComment ref="C10" dT="2025-03-19T04:59:28.53" personId="{4A60C426-48E9-4A43-8578-3C85D7E0A3C6}" id="{EFD4DF61-D23E-45A7-B426-958FA2BE017F}">
    <text>Bitte Stunden in Dezimal eingeben
1.25 Std. = 1 Std. 15 Min oder 90 Min.</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https://www.google.com/url?sa=t&amp;rct=j&amp;q=&amp;esrc=s&amp;source=web&amp;cd=&amp;ved=2ahUKEwjoq-eag437AhUW77sIHYjaCWIQFnoECA0QAQ&amp;url=https%3A%2F%2Fwww.gemeinden.dij.be.ch%2Fcontent%2Fdam%2Fgemeinden_dij%2Fdokumente%2Fde%2Farbeitshilfen%2FGemeinderecht%2Fpraxis%2520personalrecht-de.pdf&amp;usg=AOvVaw3qXWHlGq8Ub7xAuuTx03xg" TargetMode="Externa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2.xml"/><Relationship Id="rId1" Type="http://schemas.openxmlformats.org/officeDocument/2006/relationships/printerSettings" Target="../printerSettings/printerSettings8.bin"/><Relationship Id="rId4" Type="http://schemas.openxmlformats.org/officeDocument/2006/relationships/comments" Target="../comments4.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BG102"/>
  <sheetViews>
    <sheetView showZeros="0" tabSelected="1" zoomScaleNormal="100" zoomScaleSheetLayoutView="120" workbookViewId="0">
      <selection activeCell="A44" sqref="A44"/>
    </sheetView>
  </sheetViews>
  <sheetFormatPr baseColWidth="10" defaultColWidth="11.44140625" defaultRowHeight="13.8" x14ac:dyDescent="0.25"/>
  <cols>
    <col min="1" max="1" width="13.88671875" style="73" customWidth="1"/>
    <col min="2" max="2" width="45.5546875" style="73" customWidth="1"/>
    <col min="3" max="3" width="4.44140625" style="73" customWidth="1"/>
    <col min="4" max="4" width="20.88671875" style="73" customWidth="1"/>
    <col min="5" max="5" width="4.44140625" style="73" bestFit="1" customWidth="1"/>
    <col min="6" max="7" width="13.88671875" style="73" customWidth="1"/>
    <col min="8" max="8" width="8.88671875" style="71" customWidth="1"/>
    <col min="9" max="9" width="80.109375" style="72" customWidth="1"/>
    <col min="10" max="13" width="8.88671875" style="71" customWidth="1"/>
    <col min="14" max="15" width="11.44140625" style="71"/>
    <col min="16" max="16" width="13.88671875" style="71" bestFit="1" customWidth="1"/>
    <col min="17" max="17" width="34.109375" style="71" customWidth="1"/>
    <col min="18" max="59" width="11.44140625" style="71"/>
    <col min="60" max="16384" width="11.44140625" style="73"/>
  </cols>
  <sheetData>
    <row r="1" spans="1:59" x14ac:dyDescent="0.25">
      <c r="A1" s="246" t="s">
        <v>0</v>
      </c>
      <c r="B1" s="246"/>
      <c r="C1" s="246"/>
      <c r="D1" s="246"/>
      <c r="E1" s="246"/>
      <c r="F1" s="246"/>
      <c r="G1" s="246"/>
      <c r="H1" s="71" t="s">
        <v>1</v>
      </c>
    </row>
    <row r="2" spans="1:59" x14ac:dyDescent="0.25">
      <c r="A2" s="245" t="s">
        <v>2</v>
      </c>
      <c r="B2" s="245"/>
      <c r="C2" s="245"/>
      <c r="D2" s="245"/>
      <c r="E2" s="245"/>
      <c r="F2" s="245"/>
      <c r="G2" s="245"/>
    </row>
    <row r="3" spans="1:59" x14ac:dyDescent="0.25">
      <c r="A3" s="245"/>
      <c r="B3" s="245"/>
      <c r="C3" s="245"/>
      <c r="D3" s="245"/>
      <c r="E3" s="245"/>
      <c r="F3" s="245"/>
      <c r="G3" s="245"/>
    </row>
    <row r="4" spans="1:59" ht="5.0999999999999996" customHeight="1" x14ac:dyDescent="0.25">
      <c r="A4" s="247"/>
      <c r="B4" s="247"/>
      <c r="C4" s="247"/>
      <c r="D4" s="247"/>
      <c r="E4" s="247"/>
      <c r="F4" s="247"/>
      <c r="G4" s="247"/>
    </row>
    <row r="5" spans="1:59" ht="18" customHeight="1" x14ac:dyDescent="0.25">
      <c r="A5" s="74"/>
      <c r="B5" s="74"/>
      <c r="C5" s="74"/>
      <c r="D5" s="74"/>
      <c r="E5" s="74"/>
      <c r="F5" s="74"/>
      <c r="G5" s="74"/>
    </row>
    <row r="6" spans="1:59" ht="14.25" customHeight="1" x14ac:dyDescent="0.25">
      <c r="A6" s="75"/>
      <c r="B6" s="76"/>
      <c r="C6" s="248" t="s">
        <v>3</v>
      </c>
      <c r="D6" s="248"/>
      <c r="E6" s="248"/>
      <c r="F6" s="248"/>
      <c r="G6" s="248"/>
    </row>
    <row r="7" spans="1:59" ht="14.25" customHeight="1" x14ac:dyDescent="0.25">
      <c r="A7" s="77"/>
      <c r="B7" s="77"/>
      <c r="C7" s="248"/>
      <c r="D7" s="248"/>
      <c r="E7" s="248"/>
      <c r="F7" s="248"/>
      <c r="G7" s="248"/>
    </row>
    <row r="8" spans="1:59" ht="14.25" customHeight="1" x14ac:dyDescent="0.25">
      <c r="A8" s="77"/>
      <c r="B8" s="77"/>
      <c r="C8" s="248"/>
      <c r="D8" s="248"/>
      <c r="E8" s="248"/>
      <c r="F8" s="248"/>
      <c r="G8" s="248"/>
    </row>
    <row r="9" spans="1:59" ht="14.25" customHeight="1" x14ac:dyDescent="0.25">
      <c r="A9" s="78"/>
      <c r="B9" s="78"/>
      <c r="C9" s="248"/>
      <c r="D9" s="248"/>
      <c r="E9" s="248"/>
      <c r="F9" s="248"/>
      <c r="G9" s="248"/>
    </row>
    <row r="10" spans="1:59" ht="14.25" customHeight="1" x14ac:dyDescent="0.25">
      <c r="A10" s="77"/>
      <c r="B10" s="79"/>
      <c r="C10" s="248"/>
      <c r="D10" s="248"/>
      <c r="E10" s="248"/>
      <c r="F10" s="248"/>
      <c r="G10" s="248"/>
    </row>
    <row r="11" spans="1:59" ht="14.25" customHeight="1" x14ac:dyDescent="0.25">
      <c r="A11" s="79"/>
      <c r="B11" s="79"/>
      <c r="C11" s="249" t="s">
        <v>4</v>
      </c>
      <c r="D11" s="249"/>
      <c r="E11" s="249"/>
      <c r="F11" s="250">
        <v>46001</v>
      </c>
      <c r="G11" s="250"/>
    </row>
    <row r="12" spans="1:59" ht="14.25" customHeight="1" x14ac:dyDescent="0.25">
      <c r="A12" s="1"/>
      <c r="B12" s="80"/>
      <c r="C12" s="249"/>
      <c r="D12" s="249"/>
      <c r="E12" s="249"/>
      <c r="F12" s="250"/>
      <c r="G12" s="250"/>
      <c r="I12" s="233" t="s">
        <v>5</v>
      </c>
    </row>
    <row r="13" spans="1:59" ht="14.25" customHeight="1" x14ac:dyDescent="0.25">
      <c r="A13" s="80"/>
      <c r="B13" s="80"/>
      <c r="C13" s="249"/>
      <c r="D13" s="249"/>
      <c r="E13" s="249"/>
      <c r="F13" s="250"/>
      <c r="G13" s="250"/>
      <c r="I13" s="233"/>
    </row>
    <row r="14" spans="1:59" ht="30.6" customHeight="1" x14ac:dyDescent="0.25">
      <c r="A14" s="80"/>
      <c r="B14" s="80"/>
      <c r="C14" s="80"/>
      <c r="D14" s="80"/>
      <c r="E14" s="80"/>
      <c r="F14" s="80"/>
      <c r="G14" s="80"/>
      <c r="N14" s="71" t="s">
        <v>6</v>
      </c>
    </row>
    <row r="15" spans="1:59" s="84" customFormat="1" ht="27" customHeight="1" x14ac:dyDescent="0.25">
      <c r="A15" s="222" t="s">
        <v>7</v>
      </c>
      <c r="B15" s="222"/>
      <c r="C15" s="226"/>
      <c r="D15" s="226"/>
      <c r="E15" s="226"/>
      <c r="F15" s="226"/>
      <c r="G15" s="226"/>
      <c r="H15" s="82"/>
      <c r="I15" s="83" t="s">
        <v>395</v>
      </c>
      <c r="J15" s="82"/>
      <c r="K15" s="82"/>
      <c r="L15" s="82"/>
      <c r="M15" s="82"/>
      <c r="N15" s="82">
        <v>27</v>
      </c>
      <c r="O15" s="71"/>
      <c r="P15" s="71"/>
      <c r="Q15" s="71"/>
      <c r="R15" s="71"/>
      <c r="S15" s="71"/>
      <c r="T15" s="71"/>
      <c r="U15" s="82"/>
      <c r="V15" s="82"/>
      <c r="W15" s="82"/>
      <c r="X15" s="82"/>
      <c r="Y15" s="82"/>
      <c r="Z15" s="82"/>
      <c r="AA15" s="82"/>
      <c r="AB15" s="82"/>
      <c r="AC15" s="82"/>
      <c r="AD15" s="82"/>
      <c r="AE15" s="82"/>
      <c r="AF15" s="82"/>
      <c r="AG15" s="82"/>
      <c r="AH15" s="82"/>
      <c r="AI15" s="82"/>
      <c r="AJ15" s="82"/>
      <c r="AK15" s="82"/>
      <c r="AL15" s="82"/>
      <c r="AM15" s="82"/>
      <c r="AN15" s="82"/>
      <c r="AO15" s="82"/>
      <c r="AP15" s="82"/>
      <c r="AQ15" s="82"/>
      <c r="AR15" s="82"/>
      <c r="AS15" s="82"/>
      <c r="AT15" s="82"/>
      <c r="AU15" s="82"/>
      <c r="AV15" s="82"/>
      <c r="AW15" s="82"/>
      <c r="AX15" s="82"/>
      <c r="AY15" s="82"/>
      <c r="AZ15" s="82"/>
      <c r="BA15" s="82"/>
      <c r="BB15" s="82"/>
      <c r="BC15" s="82"/>
      <c r="BD15" s="82"/>
      <c r="BE15" s="82"/>
      <c r="BF15" s="82"/>
      <c r="BG15" s="82"/>
    </row>
    <row r="16" spans="1:59" s="84" customFormat="1" ht="27" customHeight="1" x14ac:dyDescent="0.25">
      <c r="A16" s="81" t="s">
        <v>9</v>
      </c>
      <c r="B16" s="85"/>
      <c r="C16" s="227"/>
      <c r="D16" s="227"/>
      <c r="E16" s="227"/>
      <c r="F16" s="227"/>
      <c r="G16" s="227"/>
      <c r="H16" s="82"/>
      <c r="I16" s="83" t="s">
        <v>396</v>
      </c>
      <c r="J16" s="82"/>
      <c r="K16" s="82"/>
      <c r="L16" s="82"/>
      <c r="M16" s="82"/>
      <c r="N16" s="82">
        <v>27</v>
      </c>
      <c r="O16" s="71"/>
      <c r="P16" s="71"/>
      <c r="Q16" s="71"/>
      <c r="R16" s="71"/>
      <c r="S16" s="71"/>
      <c r="T16" s="71"/>
      <c r="U16" s="82"/>
      <c r="V16" s="82"/>
      <c r="W16" s="82"/>
      <c r="X16" s="82"/>
      <c r="Y16" s="82"/>
      <c r="Z16" s="82"/>
      <c r="AA16" s="82"/>
      <c r="AB16" s="82"/>
      <c r="AC16" s="82"/>
      <c r="AD16" s="82"/>
      <c r="AE16" s="82"/>
      <c r="AF16" s="82"/>
      <c r="AG16" s="82"/>
      <c r="AH16" s="82"/>
      <c r="AI16" s="82"/>
      <c r="AJ16" s="82"/>
      <c r="AK16" s="82"/>
      <c r="AL16" s="82"/>
      <c r="AM16" s="82"/>
      <c r="AN16" s="82"/>
      <c r="AO16" s="82"/>
      <c r="AP16" s="82"/>
      <c r="AQ16" s="82"/>
      <c r="AR16" s="82"/>
      <c r="AS16" s="82"/>
      <c r="AT16" s="82"/>
      <c r="AU16" s="82"/>
      <c r="AV16" s="82"/>
      <c r="AW16" s="82"/>
      <c r="AX16" s="82"/>
      <c r="AY16" s="82"/>
      <c r="AZ16" s="82"/>
      <c r="BA16" s="82"/>
      <c r="BB16" s="82"/>
      <c r="BC16" s="82"/>
      <c r="BD16" s="82"/>
      <c r="BE16" s="82"/>
      <c r="BF16" s="82"/>
      <c r="BG16" s="82"/>
    </row>
    <row r="17" spans="1:59" s="84" customFormat="1" ht="27" customHeight="1" x14ac:dyDescent="0.25">
      <c r="A17" s="81" t="s">
        <v>11</v>
      </c>
      <c r="B17" s="85"/>
      <c r="C17" s="227"/>
      <c r="D17" s="227"/>
      <c r="E17" s="226"/>
      <c r="F17" s="226"/>
      <c r="G17" s="226"/>
      <c r="H17" s="82"/>
      <c r="I17" s="83" t="s">
        <v>397</v>
      </c>
      <c r="J17" s="82"/>
      <c r="K17" s="82"/>
      <c r="L17" s="82"/>
      <c r="M17" s="82"/>
      <c r="N17" s="82">
        <v>27</v>
      </c>
      <c r="O17" s="71"/>
      <c r="P17" s="71"/>
      <c r="Q17" s="71"/>
      <c r="R17" s="71"/>
      <c r="S17" s="71"/>
      <c r="T17" s="71"/>
      <c r="U17" s="82"/>
      <c r="V17" s="82"/>
      <c r="W17" s="82"/>
      <c r="X17" s="82"/>
      <c r="Y17" s="82"/>
      <c r="Z17" s="82"/>
      <c r="AA17" s="82"/>
      <c r="AB17" s="82"/>
      <c r="AC17" s="82"/>
      <c r="AD17" s="82"/>
      <c r="AE17" s="82"/>
      <c r="AF17" s="82"/>
      <c r="AG17" s="82"/>
      <c r="AH17" s="82"/>
      <c r="AI17" s="82"/>
      <c r="AJ17" s="82"/>
      <c r="AK17" s="82"/>
      <c r="AL17" s="82"/>
      <c r="AM17" s="82"/>
      <c r="AN17" s="82"/>
      <c r="AO17" s="82"/>
      <c r="AP17" s="82"/>
      <c r="AQ17" s="82"/>
      <c r="AR17" s="82"/>
      <c r="AS17" s="82"/>
      <c r="AT17" s="82"/>
      <c r="AU17" s="82"/>
      <c r="AV17" s="82"/>
      <c r="AW17" s="82"/>
      <c r="AX17" s="82"/>
      <c r="AY17" s="82"/>
      <c r="AZ17" s="82"/>
      <c r="BA17" s="82"/>
      <c r="BB17" s="82"/>
      <c r="BC17" s="82"/>
      <c r="BD17" s="82"/>
      <c r="BE17" s="82"/>
      <c r="BF17" s="82"/>
      <c r="BG17" s="82"/>
    </row>
    <row r="18" spans="1:59" s="84" customFormat="1" ht="27" customHeight="1" x14ac:dyDescent="0.25">
      <c r="A18" s="222" t="s">
        <v>13</v>
      </c>
      <c r="B18" s="222"/>
      <c r="C18" s="227"/>
      <c r="D18" s="227"/>
      <c r="E18" s="227"/>
      <c r="F18" s="227"/>
      <c r="G18" s="227"/>
      <c r="H18" s="82"/>
      <c r="I18" s="83" t="s">
        <v>14</v>
      </c>
      <c r="J18" s="82"/>
      <c r="K18" s="82"/>
      <c r="L18" s="82"/>
      <c r="M18" s="82"/>
      <c r="N18" s="82">
        <v>27</v>
      </c>
      <c r="O18" s="71"/>
      <c r="P18" s="71"/>
      <c r="Q18" s="71"/>
      <c r="R18" s="71"/>
      <c r="S18" s="71"/>
      <c r="T18" s="71"/>
      <c r="U18" s="82"/>
      <c r="V18" s="82"/>
      <c r="W18" s="82"/>
      <c r="X18" s="82"/>
      <c r="Y18" s="82"/>
      <c r="Z18" s="82"/>
      <c r="AA18" s="82"/>
      <c r="AB18" s="82"/>
      <c r="AC18" s="82"/>
      <c r="AD18" s="82"/>
      <c r="AE18" s="82"/>
      <c r="AF18" s="82"/>
      <c r="AG18" s="82"/>
      <c r="AH18" s="82"/>
      <c r="AI18" s="82"/>
      <c r="AJ18" s="82"/>
      <c r="AK18" s="82"/>
      <c r="AL18" s="82"/>
      <c r="AM18" s="82"/>
      <c r="AN18" s="82"/>
      <c r="AO18" s="82"/>
      <c r="AP18" s="82"/>
      <c r="AQ18" s="82"/>
      <c r="AR18" s="82"/>
      <c r="AS18" s="82"/>
      <c r="AT18" s="82"/>
      <c r="AU18" s="82"/>
      <c r="AV18" s="82"/>
      <c r="AW18" s="82"/>
      <c r="AX18" s="82"/>
      <c r="AY18" s="82"/>
      <c r="AZ18" s="82"/>
      <c r="BA18" s="82"/>
      <c r="BB18" s="82"/>
      <c r="BC18" s="82"/>
      <c r="BD18" s="82"/>
      <c r="BE18" s="82"/>
      <c r="BF18" s="82"/>
      <c r="BG18" s="82"/>
    </row>
    <row r="19" spans="1:59" s="84" customFormat="1" ht="27" customHeight="1" x14ac:dyDescent="0.25">
      <c r="A19" s="222" t="s">
        <v>15</v>
      </c>
      <c r="B19" s="222"/>
      <c r="C19" s="228" t="s">
        <v>16</v>
      </c>
      <c r="D19" s="228"/>
      <c r="E19" s="228"/>
      <c r="F19" s="228"/>
      <c r="G19" s="228"/>
      <c r="H19" s="82"/>
      <c r="I19" s="83" t="s">
        <v>17</v>
      </c>
      <c r="J19" s="82"/>
      <c r="K19" s="82"/>
      <c r="L19" s="82"/>
      <c r="M19" s="82"/>
      <c r="N19" s="82">
        <v>27</v>
      </c>
      <c r="O19" s="71"/>
      <c r="P19" s="71"/>
      <c r="Q19" s="71"/>
      <c r="R19" s="71"/>
      <c r="S19" s="71"/>
      <c r="T19" s="71"/>
      <c r="U19" s="82"/>
      <c r="V19" s="82"/>
      <c r="W19" s="82"/>
      <c r="X19" s="82"/>
      <c r="Y19" s="82"/>
      <c r="Z19" s="82"/>
      <c r="AA19" s="82"/>
      <c r="AB19" s="82"/>
      <c r="AC19" s="82"/>
      <c r="AD19" s="82"/>
      <c r="AE19" s="82"/>
      <c r="AF19" s="82"/>
      <c r="AG19" s="82"/>
      <c r="AH19" s="82"/>
      <c r="AI19" s="82"/>
      <c r="AJ19" s="82"/>
      <c r="AK19" s="82"/>
      <c r="AL19" s="82"/>
      <c r="AM19" s="82"/>
      <c r="AN19" s="82"/>
      <c r="AO19" s="82"/>
      <c r="AP19" s="82"/>
      <c r="AQ19" s="82"/>
      <c r="AR19" s="82"/>
      <c r="AS19" s="82"/>
      <c r="AT19" s="82"/>
      <c r="AU19" s="82"/>
      <c r="AV19" s="82"/>
      <c r="AW19" s="82"/>
      <c r="AX19" s="82"/>
      <c r="AY19" s="82"/>
      <c r="AZ19" s="82"/>
      <c r="BA19" s="82"/>
      <c r="BB19" s="82"/>
      <c r="BC19" s="82"/>
      <c r="BD19" s="82"/>
      <c r="BE19" s="82"/>
      <c r="BF19" s="82"/>
      <c r="BG19" s="82"/>
    </row>
    <row r="20" spans="1:59" s="84" customFormat="1" ht="27" customHeight="1" x14ac:dyDescent="0.25">
      <c r="A20" s="242" t="s">
        <v>18</v>
      </c>
      <c r="B20" s="242"/>
      <c r="C20" s="227"/>
      <c r="D20" s="227"/>
      <c r="E20" s="227"/>
      <c r="F20" s="227"/>
      <c r="G20" s="227"/>
      <c r="H20" s="82"/>
      <c r="I20" s="83" t="s">
        <v>19</v>
      </c>
      <c r="J20" s="82"/>
      <c r="K20" s="82"/>
      <c r="L20" s="82"/>
      <c r="M20" s="82"/>
      <c r="N20" s="82">
        <v>27</v>
      </c>
      <c r="O20" s="71"/>
      <c r="P20" s="71"/>
      <c r="Q20" s="71"/>
      <c r="R20" s="71"/>
      <c r="S20" s="71"/>
      <c r="T20" s="71"/>
      <c r="U20" s="82"/>
      <c r="V20" s="82"/>
      <c r="W20" s="82"/>
      <c r="X20" s="82"/>
      <c r="Y20" s="82"/>
      <c r="Z20" s="82"/>
      <c r="AA20" s="82"/>
      <c r="AB20" s="82"/>
      <c r="AC20" s="82"/>
      <c r="AD20" s="82"/>
      <c r="AE20" s="82"/>
      <c r="AF20" s="82"/>
      <c r="AG20" s="82"/>
      <c r="AH20" s="82"/>
      <c r="AI20" s="82"/>
      <c r="AJ20" s="82"/>
      <c r="AK20" s="82"/>
      <c r="AL20" s="82"/>
      <c r="AM20" s="82"/>
      <c r="AN20" s="82"/>
      <c r="AO20" s="82"/>
      <c r="AP20" s="82"/>
      <c r="AQ20" s="82"/>
      <c r="AR20" s="82"/>
      <c r="AS20" s="82"/>
      <c r="AT20" s="82"/>
      <c r="AU20" s="82"/>
      <c r="AV20" s="82"/>
      <c r="AW20" s="82"/>
      <c r="AX20" s="82"/>
      <c r="AY20" s="82"/>
      <c r="AZ20" s="82"/>
      <c r="BA20" s="82"/>
      <c r="BB20" s="82"/>
      <c r="BC20" s="82"/>
      <c r="BD20" s="82"/>
      <c r="BE20" s="82"/>
      <c r="BF20" s="82"/>
      <c r="BG20" s="82"/>
    </row>
    <row r="21" spans="1:59" s="84" customFormat="1" ht="30" customHeight="1" x14ac:dyDescent="0.25">
      <c r="A21" s="85"/>
      <c r="B21" s="85"/>
      <c r="C21" s="86"/>
      <c r="D21" s="87"/>
      <c r="E21" s="87"/>
      <c r="F21" s="87"/>
      <c r="G21" s="87"/>
      <c r="H21" s="82"/>
      <c r="I21" s="83"/>
      <c r="J21" s="82"/>
      <c r="K21" s="82"/>
      <c r="L21" s="82"/>
      <c r="M21" s="82"/>
      <c r="N21" s="82">
        <v>30</v>
      </c>
      <c r="O21" s="71"/>
      <c r="P21" s="71"/>
      <c r="Q21" s="71"/>
      <c r="R21" s="71"/>
      <c r="S21" s="71"/>
      <c r="T21" s="71"/>
      <c r="U21" s="82"/>
      <c r="V21" s="82"/>
      <c r="W21" s="82"/>
      <c r="X21" s="82"/>
      <c r="Y21" s="82"/>
      <c r="Z21" s="82"/>
      <c r="AA21" s="82"/>
      <c r="AB21" s="82"/>
      <c r="AC21" s="82"/>
      <c r="AD21" s="82"/>
      <c r="AE21" s="82"/>
      <c r="AF21" s="82"/>
      <c r="AG21" s="82"/>
      <c r="AH21" s="82"/>
      <c r="AI21" s="82"/>
      <c r="AJ21" s="82"/>
      <c r="AK21" s="82"/>
      <c r="AL21" s="82"/>
      <c r="AM21" s="82"/>
      <c r="AN21" s="82"/>
      <c r="AO21" s="82"/>
      <c r="AP21" s="82"/>
      <c r="AQ21" s="82"/>
      <c r="AR21" s="82"/>
      <c r="AS21" s="82"/>
      <c r="AT21" s="82"/>
      <c r="AU21" s="82"/>
      <c r="AV21" s="82"/>
      <c r="AW21" s="82"/>
      <c r="AX21" s="82"/>
      <c r="AY21" s="82"/>
      <c r="AZ21" s="82"/>
      <c r="BA21" s="82"/>
      <c r="BB21" s="82"/>
      <c r="BC21" s="82"/>
      <c r="BD21" s="82"/>
      <c r="BE21" s="82"/>
      <c r="BF21" s="82"/>
      <c r="BG21" s="82"/>
    </row>
    <row r="22" spans="1:59" ht="27" customHeight="1" x14ac:dyDescent="0.25">
      <c r="A22" s="235" t="s">
        <v>20</v>
      </c>
      <c r="B22" s="236"/>
      <c r="C22" s="220" t="s">
        <v>21</v>
      </c>
      <c r="D22" s="220"/>
      <c r="E22" s="238">
        <f>+'Sitzungen u. Besprechnungen'!D9</f>
        <v>0</v>
      </c>
      <c r="F22" s="238"/>
      <c r="G22" s="239"/>
      <c r="I22" s="83" t="s">
        <v>22</v>
      </c>
      <c r="N22" s="71">
        <v>27</v>
      </c>
    </row>
    <row r="23" spans="1:59" ht="27" customHeight="1" x14ac:dyDescent="0.25">
      <c r="A23" s="223" t="s">
        <v>23</v>
      </c>
      <c r="B23" s="224"/>
      <c r="C23" s="220" t="s">
        <v>24</v>
      </c>
      <c r="D23" s="220"/>
      <c r="E23" s="238">
        <f>+'Spesen (Essen_Kleinspesen)'!C8</f>
        <v>0</v>
      </c>
      <c r="F23" s="238"/>
      <c r="G23" s="239"/>
      <c r="I23" s="83" t="s">
        <v>22</v>
      </c>
      <c r="N23" s="71">
        <v>27</v>
      </c>
    </row>
    <row r="24" spans="1:59" ht="27" customHeight="1" x14ac:dyDescent="0.25">
      <c r="A24" s="223" t="s">
        <v>25</v>
      </c>
      <c r="B24" s="224"/>
      <c r="C24" s="220" t="s">
        <v>24</v>
      </c>
      <c r="D24" s="220"/>
      <c r="E24" s="238">
        <f>+'Spesen (Kilometer)'!D8</f>
        <v>0</v>
      </c>
      <c r="F24" s="238"/>
      <c r="G24" s="239"/>
      <c r="I24" s="83" t="s">
        <v>22</v>
      </c>
    </row>
    <row r="25" spans="1:59" ht="27" customHeight="1" x14ac:dyDescent="0.25">
      <c r="A25" s="223" t="s">
        <v>26</v>
      </c>
      <c r="B25" s="224"/>
      <c r="C25" s="220" t="s">
        <v>21</v>
      </c>
      <c r="D25" s="220"/>
      <c r="E25" s="238">
        <f>+Stundenentschädigungen!D8</f>
        <v>0</v>
      </c>
      <c r="F25" s="238"/>
      <c r="G25" s="239"/>
      <c r="I25" s="83" t="s">
        <v>22</v>
      </c>
      <c r="N25" s="71">
        <v>27</v>
      </c>
    </row>
    <row r="26" spans="1:59" ht="40.799999999999997" customHeight="1" x14ac:dyDescent="0.25">
      <c r="A26" s="229" t="s">
        <v>27</v>
      </c>
      <c r="B26" s="230"/>
      <c r="C26" s="90"/>
      <c r="D26" s="90"/>
      <c r="E26" s="231">
        <f>SUM(E22:G25)</f>
        <v>0</v>
      </c>
      <c r="F26" s="231"/>
      <c r="G26" s="232"/>
      <c r="I26" s="461" t="s">
        <v>398</v>
      </c>
      <c r="N26" s="71">
        <v>27</v>
      </c>
    </row>
    <row r="27" spans="1:59" ht="27" customHeight="1" x14ac:dyDescent="0.25">
      <c r="A27" s="223" t="s">
        <v>28</v>
      </c>
      <c r="B27" s="224"/>
      <c r="C27" s="220" t="s">
        <v>29</v>
      </c>
      <c r="D27" s="220"/>
      <c r="E27" s="238">
        <f>+'Ausgaben für Gemeinde'!D8</f>
        <v>0</v>
      </c>
      <c r="F27" s="238"/>
      <c r="G27" s="239"/>
      <c r="I27" s="83" t="s">
        <v>22</v>
      </c>
      <c r="N27" s="71">
        <v>27</v>
      </c>
    </row>
    <row r="28" spans="1:59" ht="5.85" customHeight="1" x14ac:dyDescent="0.25">
      <c r="A28" s="88"/>
      <c r="B28" s="89"/>
      <c r="C28" s="91"/>
      <c r="D28" s="91"/>
      <c r="E28" s="92"/>
      <c r="F28" s="92"/>
      <c r="G28" s="93"/>
      <c r="I28" s="83"/>
    </row>
    <row r="29" spans="1:59" ht="40.799999999999997" customHeight="1" x14ac:dyDescent="0.25">
      <c r="A29" s="237" t="s">
        <v>30</v>
      </c>
      <c r="B29" s="230"/>
      <c r="C29" s="90"/>
      <c r="D29" s="90"/>
      <c r="E29" s="240">
        <f>SUM(E27:G27)</f>
        <v>0</v>
      </c>
      <c r="F29" s="240"/>
      <c r="G29" s="241"/>
      <c r="I29" s="461" t="s">
        <v>399</v>
      </c>
      <c r="N29" s="71">
        <v>27</v>
      </c>
    </row>
    <row r="30" spans="1:59" ht="30" customHeight="1" x14ac:dyDescent="0.25">
      <c r="A30" s="462"/>
      <c r="B30" s="462"/>
      <c r="C30" s="462"/>
      <c r="D30" s="462"/>
      <c r="E30" s="462"/>
      <c r="F30" s="462"/>
      <c r="G30" s="462"/>
      <c r="I30" s="83"/>
      <c r="N30" s="71">
        <v>30</v>
      </c>
    </row>
    <row r="31" spans="1:59" ht="39" customHeight="1" x14ac:dyDescent="0.25">
      <c r="A31" s="225" t="s">
        <v>31</v>
      </c>
      <c r="B31" s="225"/>
      <c r="C31" s="221">
        <f ca="1">TODAY()</f>
        <v>45735</v>
      </c>
      <c r="D31" s="221"/>
      <c r="E31" s="221"/>
      <c r="F31" s="221"/>
      <c r="G31" s="221"/>
      <c r="I31" s="83" t="s">
        <v>32</v>
      </c>
      <c r="N31" s="71">
        <v>39</v>
      </c>
    </row>
    <row r="32" spans="1:59" s="97" customFormat="1" ht="93.6" customHeight="1" x14ac:dyDescent="0.25">
      <c r="A32" s="243" t="s">
        <v>400</v>
      </c>
      <c r="B32" s="243"/>
      <c r="C32" s="243"/>
      <c r="D32" s="243"/>
      <c r="E32" s="243"/>
      <c r="F32" s="243"/>
      <c r="G32" s="243"/>
      <c r="H32" s="95"/>
      <c r="I32" s="83" t="s">
        <v>33</v>
      </c>
      <c r="J32" s="95"/>
      <c r="K32" s="95"/>
      <c r="L32" s="95"/>
      <c r="M32" s="95"/>
      <c r="N32" s="95">
        <v>83</v>
      </c>
      <c r="O32" s="82"/>
      <c r="P32" s="82"/>
      <c r="Q32" s="82"/>
      <c r="R32" s="82"/>
      <c r="S32" s="82"/>
      <c r="T32" s="82"/>
      <c r="U32" s="96"/>
      <c r="V32" s="95"/>
      <c r="W32" s="95"/>
      <c r="X32" s="95"/>
      <c r="Y32" s="95"/>
      <c r="Z32" s="95"/>
      <c r="AA32" s="95"/>
      <c r="AB32" s="95"/>
      <c r="AC32" s="95"/>
      <c r="AD32" s="95"/>
      <c r="AE32" s="95"/>
      <c r="AF32" s="95"/>
      <c r="AG32" s="95"/>
      <c r="AH32" s="95"/>
      <c r="AI32" s="95"/>
      <c r="AJ32" s="95"/>
      <c r="AK32" s="95"/>
      <c r="AL32" s="95"/>
      <c r="AM32" s="95"/>
      <c r="AN32" s="95"/>
      <c r="AO32" s="95"/>
      <c r="AP32" s="95"/>
      <c r="AQ32" s="95"/>
      <c r="AR32" s="95"/>
      <c r="AS32" s="95"/>
      <c r="AT32" s="95"/>
      <c r="AU32" s="95"/>
      <c r="AV32" s="95"/>
      <c r="AW32" s="95"/>
      <c r="AX32" s="95"/>
      <c r="AY32" s="95"/>
      <c r="AZ32" s="95"/>
      <c r="BA32" s="95"/>
      <c r="BB32" s="95"/>
      <c r="BC32" s="95"/>
      <c r="BD32" s="95"/>
      <c r="BE32" s="95"/>
      <c r="BF32" s="95"/>
      <c r="BG32" s="95"/>
    </row>
    <row r="33" spans="1:59" s="97" customFormat="1" ht="24.6" customHeight="1" thickBot="1" x14ac:dyDescent="0.3">
      <c r="A33" s="98"/>
      <c r="B33" s="98"/>
      <c r="C33" s="98"/>
      <c r="D33" s="98"/>
      <c r="E33" s="98"/>
      <c r="F33" s="98"/>
      <c r="G33" s="98"/>
      <c r="H33" s="95"/>
      <c r="I33" s="83"/>
      <c r="J33" s="95"/>
      <c r="K33" s="95"/>
      <c r="L33" s="95"/>
      <c r="M33" s="95"/>
      <c r="N33" s="95">
        <v>20</v>
      </c>
      <c r="O33" s="82"/>
      <c r="P33" s="82"/>
      <c r="Q33" s="82"/>
      <c r="R33" s="82"/>
      <c r="S33" s="82"/>
      <c r="T33" s="82"/>
      <c r="U33" s="96"/>
      <c r="V33" s="95"/>
      <c r="W33" s="95"/>
      <c r="X33" s="95"/>
      <c r="Y33" s="95"/>
      <c r="Z33" s="95"/>
      <c r="AA33" s="95"/>
      <c r="AB33" s="95"/>
      <c r="AC33" s="95"/>
      <c r="AD33" s="95"/>
      <c r="AE33" s="95"/>
      <c r="AF33" s="95"/>
      <c r="AG33" s="95"/>
      <c r="AH33" s="95"/>
      <c r="AI33" s="95"/>
      <c r="AJ33" s="95"/>
      <c r="AK33" s="95"/>
      <c r="AL33" s="95"/>
      <c r="AM33" s="95"/>
      <c r="AN33" s="95"/>
      <c r="AO33" s="95"/>
      <c r="AP33" s="95"/>
      <c r="AQ33" s="95"/>
      <c r="AR33" s="95"/>
      <c r="AS33" s="95"/>
      <c r="AT33" s="95"/>
      <c r="AU33" s="95"/>
      <c r="AV33" s="95"/>
      <c r="AW33" s="95"/>
      <c r="AX33" s="95"/>
      <c r="AY33" s="95"/>
      <c r="AZ33" s="95"/>
      <c r="BA33" s="95"/>
      <c r="BB33" s="95"/>
      <c r="BC33" s="95"/>
      <c r="BD33" s="95"/>
      <c r="BE33" s="95"/>
      <c r="BF33" s="95"/>
      <c r="BG33" s="95"/>
    </row>
    <row r="34" spans="1:59" s="97" customFormat="1" ht="17.25" customHeight="1" thickTop="1" x14ac:dyDescent="0.25">
      <c r="A34" s="251" t="s">
        <v>34</v>
      </c>
      <c r="B34" s="251"/>
      <c r="C34" s="99"/>
      <c r="D34" s="463" t="s">
        <v>35</v>
      </c>
      <c r="E34" s="464"/>
      <c r="F34" s="464"/>
      <c r="G34" s="465"/>
      <c r="H34" s="95"/>
      <c r="I34" s="83"/>
      <c r="J34" s="95"/>
      <c r="K34" s="95"/>
      <c r="L34" s="95"/>
      <c r="M34" s="95"/>
      <c r="N34" s="95"/>
      <c r="O34" s="82"/>
      <c r="P34" s="82"/>
      <c r="Q34" s="82"/>
      <c r="R34" s="82"/>
      <c r="S34" s="82"/>
      <c r="T34" s="82"/>
      <c r="U34" s="96"/>
      <c r="V34" s="95"/>
      <c r="W34" s="95"/>
      <c r="X34" s="95"/>
      <c r="Y34" s="95"/>
      <c r="Z34" s="95"/>
      <c r="AA34" s="95"/>
      <c r="AB34" s="95"/>
      <c r="AC34" s="95"/>
      <c r="AD34" s="95"/>
      <c r="AE34" s="95"/>
      <c r="AF34" s="95"/>
      <c r="AG34" s="95"/>
      <c r="AH34" s="95"/>
      <c r="AI34" s="95"/>
      <c r="AJ34" s="95"/>
      <c r="AK34" s="95"/>
      <c r="AL34" s="95"/>
      <c r="AM34" s="95"/>
      <c r="AN34" s="95"/>
      <c r="AO34" s="95"/>
      <c r="AP34" s="95"/>
      <c r="AQ34" s="95"/>
      <c r="AR34" s="95"/>
      <c r="AS34" s="95"/>
      <c r="AT34" s="95"/>
      <c r="AU34" s="95"/>
      <c r="AV34" s="95"/>
      <c r="AW34" s="95"/>
      <c r="AX34" s="95"/>
      <c r="AY34" s="95"/>
      <c r="AZ34" s="95"/>
      <c r="BA34" s="95"/>
      <c r="BB34" s="95"/>
      <c r="BC34" s="95"/>
      <c r="BD34" s="95"/>
      <c r="BE34" s="95"/>
      <c r="BF34" s="95"/>
      <c r="BG34" s="95"/>
    </row>
    <row r="35" spans="1:59" s="84" customFormat="1" ht="58.5" customHeight="1" thickBot="1" x14ac:dyDescent="0.2">
      <c r="A35" s="251"/>
      <c r="B35" s="251"/>
      <c r="C35" s="99"/>
      <c r="D35" s="466" t="s">
        <v>401</v>
      </c>
      <c r="E35" s="467"/>
      <c r="F35" s="467"/>
      <c r="G35" s="468"/>
      <c r="H35" s="95"/>
      <c r="I35" s="83" t="s">
        <v>36</v>
      </c>
      <c r="J35" s="100"/>
      <c r="K35" s="100"/>
      <c r="L35" s="100"/>
      <c r="M35" s="100"/>
      <c r="N35" s="82">
        <v>66</v>
      </c>
      <c r="O35" s="82"/>
      <c r="P35" s="82"/>
      <c r="Q35" s="82"/>
      <c r="R35" s="82"/>
      <c r="S35" s="82"/>
      <c r="T35" s="82"/>
      <c r="U35" s="82"/>
      <c r="V35" s="82"/>
      <c r="W35" s="82"/>
      <c r="X35" s="82"/>
      <c r="Y35" s="82"/>
      <c r="Z35" s="82"/>
      <c r="AA35" s="82"/>
      <c r="AB35" s="82"/>
      <c r="AC35" s="82"/>
      <c r="AD35" s="82"/>
      <c r="AE35" s="82"/>
      <c r="AF35" s="82"/>
      <c r="AG35" s="82"/>
      <c r="AH35" s="82"/>
      <c r="AI35" s="82"/>
      <c r="AJ35" s="82"/>
      <c r="AK35" s="82"/>
      <c r="AL35" s="82"/>
      <c r="AM35" s="82"/>
      <c r="AN35" s="82"/>
      <c r="AO35" s="82"/>
      <c r="AP35" s="82"/>
      <c r="AQ35" s="82"/>
      <c r="AR35" s="82"/>
      <c r="AS35" s="82"/>
      <c r="AT35" s="82"/>
      <c r="AU35" s="82"/>
      <c r="AV35" s="82"/>
      <c r="AW35" s="82"/>
      <c r="AX35" s="82"/>
      <c r="AY35" s="82"/>
      <c r="AZ35" s="82"/>
      <c r="BA35" s="82"/>
      <c r="BB35" s="82"/>
      <c r="BC35" s="82"/>
      <c r="BD35" s="82"/>
      <c r="BE35" s="82"/>
      <c r="BF35" s="82"/>
      <c r="BG35" s="82"/>
    </row>
    <row r="36" spans="1:59" ht="17.100000000000001" customHeight="1" thickTop="1" x14ac:dyDescent="0.25">
      <c r="A36" s="77"/>
      <c r="B36" s="77"/>
      <c r="C36" s="101"/>
      <c r="D36" s="255"/>
      <c r="E36" s="255"/>
      <c r="F36" s="255"/>
      <c r="G36" s="255"/>
      <c r="H36" s="95"/>
      <c r="I36" s="83"/>
      <c r="J36" s="100"/>
      <c r="K36" s="100"/>
      <c r="L36" s="100"/>
      <c r="M36" s="100"/>
      <c r="N36" s="102">
        <v>17</v>
      </c>
    </row>
    <row r="37" spans="1:59" s="104" customFormat="1" ht="20.85" customHeight="1" x14ac:dyDescent="0.25">
      <c r="A37" s="103"/>
      <c r="B37" s="103"/>
      <c r="C37" s="103"/>
      <c r="D37" s="103"/>
      <c r="E37" s="103"/>
      <c r="F37" s="103"/>
      <c r="G37" s="103"/>
      <c r="H37" s="95"/>
      <c r="I37" s="83"/>
      <c r="J37" s="102"/>
      <c r="K37" s="102"/>
      <c r="L37" s="102"/>
      <c r="M37" s="102"/>
      <c r="N37" s="102">
        <v>20</v>
      </c>
      <c r="O37" s="71"/>
      <c r="P37" s="71"/>
      <c r="Q37" s="71"/>
      <c r="R37" s="71"/>
      <c r="S37" s="71"/>
      <c r="T37" s="71"/>
      <c r="U37" s="96"/>
      <c r="V37" s="102"/>
      <c r="W37" s="102"/>
      <c r="X37" s="102"/>
      <c r="Y37" s="102"/>
      <c r="Z37" s="102"/>
      <c r="AA37" s="102"/>
      <c r="AB37" s="102"/>
      <c r="AC37" s="102"/>
      <c r="AD37" s="102"/>
      <c r="AE37" s="102"/>
      <c r="AF37" s="102"/>
      <c r="AG37" s="102"/>
      <c r="AH37" s="102"/>
      <c r="AI37" s="102"/>
      <c r="AJ37" s="102"/>
      <c r="AK37" s="102"/>
      <c r="AL37" s="102"/>
      <c r="AM37" s="102"/>
      <c r="AN37" s="102"/>
      <c r="AO37" s="102"/>
      <c r="AP37" s="102"/>
      <c r="AQ37" s="102"/>
      <c r="AR37" s="102"/>
      <c r="AS37" s="102"/>
      <c r="AT37" s="102"/>
      <c r="AU37" s="102"/>
      <c r="AV37" s="102"/>
      <c r="AW37" s="102"/>
      <c r="AX37" s="102"/>
      <c r="AY37" s="102"/>
      <c r="AZ37" s="102"/>
      <c r="BA37" s="102"/>
      <c r="BB37" s="102"/>
      <c r="BC37" s="102"/>
      <c r="BD37" s="102"/>
      <c r="BE37" s="102"/>
      <c r="BF37" s="102"/>
      <c r="BG37" s="102"/>
    </row>
    <row r="38" spans="1:59" s="97" customFormat="1" ht="76.5" customHeight="1" x14ac:dyDescent="0.25">
      <c r="A38" s="105"/>
      <c r="B38" s="103"/>
      <c r="C38" s="106"/>
      <c r="D38" s="103"/>
      <c r="E38" s="103"/>
      <c r="F38" s="103"/>
      <c r="G38" s="103"/>
      <c r="H38" s="95"/>
      <c r="I38" s="83" t="s">
        <v>37</v>
      </c>
      <c r="J38" s="95"/>
      <c r="K38" s="95"/>
      <c r="L38" s="95"/>
      <c r="M38" s="95"/>
      <c r="N38" s="95">
        <v>66</v>
      </c>
      <c r="O38" s="82"/>
      <c r="P38" s="82"/>
      <c r="Q38" s="82"/>
      <c r="R38" s="82"/>
      <c r="S38" s="82"/>
      <c r="T38" s="82"/>
      <c r="U38" s="96"/>
      <c r="V38" s="95"/>
      <c r="W38" s="95"/>
      <c r="X38" s="95"/>
      <c r="Y38" s="95"/>
      <c r="Z38" s="95"/>
      <c r="AA38" s="95"/>
      <c r="AB38" s="95"/>
      <c r="AC38" s="95"/>
      <c r="AD38" s="95"/>
      <c r="AE38" s="95"/>
      <c r="AF38" s="95"/>
      <c r="AG38" s="95"/>
      <c r="AH38" s="95"/>
      <c r="AI38" s="95"/>
      <c r="AJ38" s="95"/>
      <c r="AK38" s="95"/>
      <c r="AL38" s="95"/>
      <c r="AM38" s="95"/>
      <c r="AN38" s="95"/>
      <c r="AO38" s="95"/>
      <c r="AP38" s="95"/>
      <c r="AQ38" s="95"/>
      <c r="AR38" s="95"/>
      <c r="AS38" s="95"/>
      <c r="AT38" s="95"/>
      <c r="AU38" s="95"/>
      <c r="AV38" s="95"/>
      <c r="AW38" s="95"/>
      <c r="AX38" s="95"/>
      <c r="AY38" s="95"/>
      <c r="AZ38" s="95"/>
      <c r="BA38" s="95"/>
      <c r="BB38" s="95"/>
      <c r="BC38" s="95"/>
      <c r="BD38" s="95"/>
      <c r="BE38" s="95"/>
      <c r="BF38" s="95"/>
      <c r="BG38" s="95"/>
    </row>
    <row r="39" spans="1:59" s="104" customFormat="1" ht="17.100000000000001" customHeight="1" x14ac:dyDescent="0.25">
      <c r="A39" s="234" t="s">
        <v>38</v>
      </c>
      <c r="B39" s="234"/>
      <c r="C39" s="101"/>
      <c r="D39" s="101" t="s">
        <v>39</v>
      </c>
      <c r="E39" s="101"/>
      <c r="F39" s="101"/>
      <c r="G39" s="101"/>
      <c r="H39" s="102"/>
      <c r="I39" s="83"/>
      <c r="J39" s="102"/>
      <c r="K39" s="102"/>
      <c r="L39" s="102"/>
      <c r="M39" s="102"/>
      <c r="N39" s="102">
        <v>17</v>
      </c>
      <c r="O39" s="71"/>
      <c r="P39" s="71"/>
      <c r="Q39" s="71"/>
      <c r="R39" s="71"/>
      <c r="S39" s="71"/>
      <c r="T39" s="71"/>
      <c r="U39" s="96"/>
      <c r="V39" s="102"/>
      <c r="W39" s="102"/>
      <c r="X39" s="102"/>
      <c r="Y39" s="102"/>
      <c r="Z39" s="102"/>
      <c r="AA39" s="102"/>
      <c r="AB39" s="102"/>
      <c r="AC39" s="102"/>
      <c r="AD39" s="102"/>
      <c r="AE39" s="102"/>
      <c r="AF39" s="102"/>
      <c r="AG39" s="102"/>
      <c r="AH39" s="102"/>
      <c r="AI39" s="102"/>
      <c r="AJ39" s="102"/>
      <c r="AK39" s="102"/>
      <c r="AL39" s="102"/>
      <c r="AM39" s="102"/>
      <c r="AN39" s="102"/>
      <c r="AO39" s="102"/>
      <c r="AP39" s="102"/>
      <c r="AQ39" s="102"/>
      <c r="AR39" s="102"/>
      <c r="AS39" s="102"/>
      <c r="AT39" s="102"/>
      <c r="AU39" s="102"/>
      <c r="AV39" s="102"/>
      <c r="AW39" s="102"/>
      <c r="AX39" s="102"/>
      <c r="AY39" s="102"/>
      <c r="AZ39" s="102"/>
      <c r="BA39" s="102"/>
      <c r="BB39" s="102"/>
      <c r="BC39" s="102"/>
      <c r="BD39" s="102"/>
      <c r="BE39" s="102"/>
      <c r="BF39" s="102"/>
      <c r="BG39" s="102"/>
    </row>
    <row r="40" spans="1:59" s="104" customFormat="1" ht="15" customHeight="1" x14ac:dyDescent="0.25">
      <c r="A40" s="105"/>
      <c r="B40" s="105"/>
      <c r="C40" s="105"/>
      <c r="D40" s="105"/>
      <c r="E40" s="105"/>
      <c r="F40" s="105"/>
      <c r="G40" s="105"/>
      <c r="H40" s="102"/>
      <c r="I40" s="83"/>
      <c r="J40" s="102"/>
      <c r="K40" s="102"/>
      <c r="L40" s="102"/>
      <c r="M40" s="102"/>
      <c r="N40" s="102">
        <v>15</v>
      </c>
      <c r="O40" s="71"/>
      <c r="P40" s="71"/>
      <c r="Q40" s="71"/>
      <c r="R40" s="71"/>
      <c r="S40" s="71"/>
      <c r="T40" s="71"/>
      <c r="U40" s="96"/>
      <c r="V40" s="102"/>
      <c r="W40" s="102"/>
      <c r="X40" s="102"/>
      <c r="Y40" s="102"/>
      <c r="Z40" s="102"/>
      <c r="AA40" s="102"/>
      <c r="AB40" s="102"/>
      <c r="AC40" s="102"/>
      <c r="AD40" s="102"/>
      <c r="AE40" s="102"/>
      <c r="AF40" s="102"/>
      <c r="AG40" s="102"/>
      <c r="AH40" s="102"/>
      <c r="AI40" s="102"/>
      <c r="AJ40" s="102"/>
      <c r="AK40" s="102"/>
      <c r="AL40" s="102"/>
      <c r="AM40" s="102"/>
      <c r="AN40" s="102"/>
      <c r="AO40" s="102"/>
      <c r="AP40" s="102"/>
      <c r="AQ40" s="102"/>
      <c r="AR40" s="102"/>
      <c r="AS40" s="102"/>
      <c r="AT40" s="102"/>
      <c r="AU40" s="102"/>
      <c r="AV40" s="102"/>
      <c r="AW40" s="102"/>
      <c r="AX40" s="102"/>
      <c r="AY40" s="102"/>
      <c r="AZ40" s="102"/>
      <c r="BA40" s="102"/>
      <c r="BB40" s="102"/>
      <c r="BC40" s="102"/>
      <c r="BD40" s="102"/>
      <c r="BE40" s="102"/>
      <c r="BF40" s="102"/>
      <c r="BG40" s="102"/>
    </row>
    <row r="41" spans="1:59" s="104" customFormat="1" ht="15" customHeight="1" x14ac:dyDescent="0.3">
      <c r="B41" s="469"/>
      <c r="C41" s="469"/>
      <c r="D41" s="469"/>
      <c r="E41" s="469"/>
      <c r="F41" s="469"/>
      <c r="G41" s="469"/>
      <c r="H41" s="102"/>
      <c r="I41" s="83"/>
      <c r="J41" s="102"/>
      <c r="K41" s="102"/>
      <c r="L41" s="102"/>
      <c r="M41" s="102"/>
      <c r="N41" s="102"/>
      <c r="O41" s="96"/>
      <c r="P41" s="96"/>
      <c r="Q41" s="96"/>
      <c r="R41" s="96"/>
      <c r="S41" s="96"/>
      <c r="T41" s="96"/>
      <c r="U41" s="96"/>
      <c r="V41" s="102"/>
      <c r="W41" s="102"/>
      <c r="X41" s="102"/>
      <c r="Y41" s="102"/>
      <c r="Z41" s="102"/>
      <c r="AA41" s="102"/>
      <c r="AB41" s="102"/>
      <c r="AC41" s="102"/>
      <c r="AD41" s="102"/>
      <c r="AE41" s="102"/>
      <c r="AF41" s="102"/>
      <c r="AG41" s="102"/>
      <c r="AH41" s="102"/>
      <c r="AI41" s="102"/>
      <c r="AJ41" s="102"/>
      <c r="AK41" s="102"/>
      <c r="AL41" s="102"/>
      <c r="AM41" s="102"/>
      <c r="AN41" s="102"/>
      <c r="AO41" s="102"/>
      <c r="AP41" s="102"/>
      <c r="AQ41" s="102"/>
      <c r="AR41" s="102"/>
      <c r="AS41" s="102"/>
      <c r="AT41" s="102"/>
      <c r="AU41" s="102"/>
      <c r="AV41" s="102"/>
      <c r="AW41" s="102"/>
      <c r="AX41" s="102"/>
      <c r="AY41" s="102"/>
      <c r="AZ41" s="102"/>
      <c r="BA41" s="102"/>
      <c r="BB41" s="102"/>
      <c r="BC41" s="102"/>
      <c r="BD41" s="102"/>
      <c r="BE41" s="102"/>
      <c r="BF41" s="102"/>
      <c r="BG41" s="102"/>
    </row>
    <row r="42" spans="1:59" s="97" customFormat="1" ht="24.6" customHeight="1" x14ac:dyDescent="0.25">
      <c r="A42" s="471" t="s">
        <v>402</v>
      </c>
      <c r="B42" s="470"/>
      <c r="C42" s="470"/>
      <c r="D42" s="470"/>
      <c r="E42" s="470"/>
      <c r="F42" s="470"/>
      <c r="G42" s="470"/>
      <c r="H42" s="95"/>
      <c r="I42" s="83" t="s">
        <v>33</v>
      </c>
      <c r="J42" s="95"/>
      <c r="K42" s="95"/>
      <c r="L42" s="95"/>
      <c r="M42" s="95"/>
      <c r="N42" s="95"/>
      <c r="O42" s="96"/>
      <c r="P42" s="96"/>
      <c r="Q42" s="96"/>
      <c r="R42" s="96"/>
      <c r="S42" s="96"/>
      <c r="T42" s="96"/>
      <c r="U42" s="96"/>
      <c r="V42" s="95"/>
      <c r="W42" s="95"/>
      <c r="X42" s="95"/>
      <c r="Y42" s="95"/>
      <c r="Z42" s="95"/>
      <c r="AA42" s="95"/>
      <c r="AB42" s="95"/>
      <c r="AC42" s="95"/>
      <c r="AD42" s="95"/>
      <c r="AE42" s="95"/>
      <c r="AF42" s="95"/>
      <c r="AG42" s="95"/>
      <c r="AH42" s="95"/>
      <c r="AI42" s="95"/>
      <c r="AJ42" s="95"/>
      <c r="AK42" s="95"/>
      <c r="AL42" s="95"/>
      <c r="AM42" s="95"/>
      <c r="AN42" s="95"/>
      <c r="AO42" s="95"/>
      <c r="AP42" s="95"/>
      <c r="AQ42" s="95"/>
      <c r="AR42" s="95"/>
      <c r="AS42" s="95"/>
      <c r="AT42" s="95"/>
      <c r="AU42" s="95"/>
      <c r="AV42" s="95"/>
      <c r="AW42" s="95"/>
      <c r="AX42" s="95"/>
      <c r="AY42" s="95"/>
      <c r="AZ42" s="95"/>
      <c r="BA42" s="95"/>
      <c r="BB42" s="95"/>
      <c r="BC42" s="95"/>
      <c r="BD42" s="95"/>
      <c r="BE42" s="95"/>
      <c r="BF42" s="95"/>
      <c r="BG42" s="95"/>
    </row>
    <row r="43" spans="1:59" s="104" customFormat="1" ht="42" customHeight="1" x14ac:dyDescent="0.25">
      <c r="A43" s="244" t="s">
        <v>403</v>
      </c>
      <c r="B43" s="244"/>
      <c r="C43" s="244"/>
      <c r="D43" s="244"/>
      <c r="E43" s="244"/>
      <c r="F43" s="244"/>
      <c r="G43" s="244"/>
      <c r="H43" s="102"/>
      <c r="I43" s="83"/>
      <c r="J43" s="102"/>
      <c r="K43" s="102"/>
      <c r="L43" s="102"/>
      <c r="M43" s="102"/>
      <c r="N43" s="102"/>
      <c r="O43" s="96"/>
      <c r="P43" s="96"/>
      <c r="Q43" s="96"/>
      <c r="R43" s="96"/>
      <c r="S43" s="96"/>
      <c r="T43" s="96"/>
      <c r="U43" s="96"/>
      <c r="V43" s="102"/>
      <c r="W43" s="102"/>
      <c r="X43" s="102"/>
      <c r="Y43" s="102"/>
      <c r="Z43" s="102"/>
      <c r="AA43" s="102"/>
      <c r="AB43" s="102"/>
      <c r="AC43" s="102"/>
      <c r="AD43" s="102"/>
      <c r="AE43" s="102"/>
      <c r="AF43" s="102"/>
      <c r="AG43" s="102"/>
      <c r="AH43" s="102"/>
      <c r="AI43" s="102"/>
      <c r="AJ43" s="102"/>
      <c r="AK43" s="102"/>
      <c r="AL43" s="102"/>
      <c r="AM43" s="102"/>
      <c r="AN43" s="102"/>
      <c r="AO43" s="102"/>
      <c r="AP43" s="102"/>
      <c r="AQ43" s="102"/>
      <c r="AR43" s="102"/>
      <c r="AS43" s="102"/>
      <c r="AT43" s="102"/>
      <c r="AU43" s="102"/>
      <c r="AV43" s="102"/>
      <c r="AW43" s="102"/>
      <c r="AX43" s="102"/>
      <c r="AY43" s="102"/>
      <c r="AZ43" s="102"/>
      <c r="BA43" s="102"/>
      <c r="BB43" s="102"/>
      <c r="BC43" s="102"/>
      <c r="BD43" s="102"/>
      <c r="BE43" s="102"/>
      <c r="BF43" s="102"/>
      <c r="BG43" s="102"/>
    </row>
    <row r="44" spans="1:59" s="104" customFormat="1" ht="68.099999999999994" customHeight="1" x14ac:dyDescent="0.3">
      <c r="A44" s="107"/>
      <c r="B44" s="107"/>
      <c r="C44" s="107"/>
      <c r="D44" s="107"/>
      <c r="E44" s="107"/>
      <c r="F44" s="107"/>
      <c r="G44" s="107"/>
      <c r="H44" s="102"/>
      <c r="I44" s="83"/>
      <c r="J44" s="102"/>
      <c r="K44" s="102"/>
      <c r="L44" s="102"/>
      <c r="M44" s="102"/>
      <c r="N44" s="102"/>
      <c r="O44" s="96"/>
      <c r="P44" s="96"/>
      <c r="Q44" s="96"/>
      <c r="R44" s="96"/>
      <c r="S44" s="96"/>
      <c r="T44" s="96"/>
      <c r="U44" s="96"/>
      <c r="V44" s="102"/>
      <c r="W44" s="102"/>
      <c r="X44" s="102"/>
      <c r="Y44" s="102"/>
      <c r="Z44" s="102"/>
      <c r="AA44" s="102"/>
      <c r="AB44" s="102"/>
      <c r="AC44" s="102"/>
      <c r="AD44" s="102"/>
      <c r="AE44" s="102"/>
      <c r="AF44" s="102"/>
      <c r="AG44" s="102"/>
      <c r="AH44" s="102"/>
      <c r="AI44" s="102"/>
      <c r="AJ44" s="102"/>
      <c r="AK44" s="102"/>
      <c r="AL44" s="102"/>
      <c r="AM44" s="102"/>
      <c r="AN44" s="102"/>
      <c r="AO44" s="102"/>
      <c r="AP44" s="102"/>
      <c r="AQ44" s="102"/>
      <c r="AR44" s="102"/>
      <c r="AS44" s="102"/>
      <c r="AT44" s="102"/>
      <c r="AU44" s="102"/>
      <c r="AV44" s="102"/>
      <c r="AW44" s="102"/>
      <c r="AX44" s="102"/>
      <c r="AY44" s="102"/>
      <c r="AZ44" s="102"/>
      <c r="BA44" s="102"/>
      <c r="BB44" s="102"/>
      <c r="BC44" s="102"/>
      <c r="BD44" s="102"/>
      <c r="BE44" s="102"/>
      <c r="BF44" s="102"/>
      <c r="BG44" s="102"/>
    </row>
    <row r="45" spans="1:59" x14ac:dyDescent="0.25">
      <c r="A45" s="71"/>
      <c r="B45" s="71"/>
      <c r="C45" s="71"/>
      <c r="D45" s="71"/>
      <c r="E45" s="71"/>
      <c r="F45" s="71"/>
      <c r="G45" s="71"/>
    </row>
    <row r="46" spans="1:59" x14ac:dyDescent="0.25">
      <c r="A46" s="71"/>
      <c r="B46" s="71"/>
      <c r="C46" s="71"/>
      <c r="D46" s="71"/>
      <c r="E46" s="71"/>
      <c r="F46" s="71"/>
      <c r="G46" s="71"/>
    </row>
    <row r="47" spans="1:59" x14ac:dyDescent="0.25">
      <c r="A47" s="71"/>
      <c r="B47" s="71"/>
      <c r="C47" s="71"/>
      <c r="D47" s="71"/>
      <c r="E47" s="71"/>
      <c r="F47" s="71"/>
      <c r="G47" s="71"/>
    </row>
    <row r="48" spans="1:59" x14ac:dyDescent="0.25">
      <c r="A48" s="71"/>
      <c r="B48" s="71"/>
      <c r="C48" s="71"/>
      <c r="D48" s="71"/>
      <c r="E48" s="71"/>
      <c r="F48" s="71"/>
      <c r="G48" s="71"/>
    </row>
    <row r="49" spans="1:7" x14ac:dyDescent="0.25">
      <c r="A49" s="71"/>
      <c r="B49" s="71"/>
      <c r="C49" s="71"/>
      <c r="D49" s="71"/>
      <c r="E49" s="71"/>
      <c r="F49" s="71"/>
      <c r="G49" s="71"/>
    </row>
    <row r="50" spans="1:7" x14ac:dyDescent="0.25">
      <c r="A50" s="71"/>
      <c r="B50" s="71"/>
      <c r="C50" s="71"/>
      <c r="D50" s="71"/>
      <c r="E50" s="71"/>
      <c r="F50" s="71"/>
      <c r="G50" s="71"/>
    </row>
    <row r="51" spans="1:7" x14ac:dyDescent="0.25">
      <c r="A51" s="71"/>
      <c r="B51" s="71"/>
      <c r="C51" s="71"/>
      <c r="D51" s="71"/>
      <c r="E51" s="71"/>
      <c r="F51" s="71"/>
      <c r="G51" s="71"/>
    </row>
    <row r="52" spans="1:7" x14ac:dyDescent="0.25">
      <c r="A52" s="71"/>
      <c r="B52" s="71"/>
      <c r="C52" s="71"/>
      <c r="D52" s="71"/>
      <c r="E52" s="71"/>
      <c r="F52" s="71"/>
      <c r="G52" s="71"/>
    </row>
    <row r="53" spans="1:7" x14ac:dyDescent="0.25">
      <c r="A53" s="71"/>
      <c r="B53" s="71"/>
      <c r="C53" s="71"/>
      <c r="D53" s="71"/>
      <c r="E53" s="71"/>
      <c r="F53" s="71"/>
      <c r="G53" s="71"/>
    </row>
    <row r="54" spans="1:7" x14ac:dyDescent="0.25">
      <c r="A54" s="71"/>
      <c r="B54" s="71"/>
      <c r="C54" s="71"/>
      <c r="D54" s="71"/>
      <c r="E54" s="71"/>
      <c r="F54" s="71"/>
      <c r="G54" s="71"/>
    </row>
    <row r="55" spans="1:7" x14ac:dyDescent="0.25">
      <c r="A55" s="71"/>
      <c r="B55" s="71"/>
      <c r="C55" s="71"/>
      <c r="D55" s="71"/>
      <c r="E55" s="71"/>
      <c r="F55" s="71"/>
      <c r="G55" s="71"/>
    </row>
    <row r="56" spans="1:7" x14ac:dyDescent="0.25">
      <c r="A56" s="71"/>
      <c r="B56" s="71"/>
      <c r="C56" s="71"/>
      <c r="D56" s="71"/>
      <c r="E56" s="71"/>
      <c r="F56" s="71"/>
      <c r="G56" s="71"/>
    </row>
    <row r="57" spans="1:7" x14ac:dyDescent="0.25">
      <c r="A57" s="71"/>
      <c r="B57" s="71"/>
      <c r="C57" s="71"/>
      <c r="D57" s="71"/>
      <c r="E57" s="71"/>
      <c r="F57" s="71"/>
      <c r="G57" s="71"/>
    </row>
    <row r="58" spans="1:7" x14ac:dyDescent="0.25">
      <c r="A58" s="71"/>
      <c r="B58" s="71"/>
      <c r="C58" s="71"/>
      <c r="D58" s="71"/>
      <c r="E58" s="71"/>
      <c r="F58" s="71"/>
      <c r="G58" s="71"/>
    </row>
    <row r="59" spans="1:7" x14ac:dyDescent="0.25">
      <c r="A59" s="71"/>
      <c r="B59" s="71"/>
      <c r="C59" s="71"/>
      <c r="D59" s="71"/>
      <c r="E59" s="71"/>
      <c r="F59" s="71"/>
      <c r="G59" s="71"/>
    </row>
    <row r="60" spans="1:7" x14ac:dyDescent="0.25">
      <c r="A60" s="71"/>
      <c r="B60" s="71"/>
      <c r="C60" s="71"/>
      <c r="D60" s="71"/>
      <c r="E60" s="71"/>
      <c r="F60" s="71"/>
      <c r="G60" s="71"/>
    </row>
    <row r="61" spans="1:7" x14ac:dyDescent="0.25">
      <c r="A61" s="71"/>
      <c r="B61" s="71"/>
      <c r="C61" s="71"/>
      <c r="D61" s="71"/>
      <c r="E61" s="71"/>
      <c r="F61" s="71"/>
      <c r="G61" s="71"/>
    </row>
    <row r="62" spans="1:7" x14ac:dyDescent="0.25">
      <c r="A62" s="71"/>
      <c r="B62" s="71"/>
      <c r="C62" s="71"/>
      <c r="D62" s="71"/>
      <c r="E62" s="71"/>
      <c r="F62" s="71"/>
      <c r="G62" s="71"/>
    </row>
    <row r="63" spans="1:7" x14ac:dyDescent="0.25">
      <c r="A63" s="71"/>
      <c r="B63" s="71"/>
      <c r="C63" s="71"/>
      <c r="D63" s="71"/>
      <c r="E63" s="71"/>
      <c r="F63" s="71"/>
      <c r="G63" s="71"/>
    </row>
    <row r="64" spans="1:7" x14ac:dyDescent="0.25">
      <c r="A64" s="71"/>
      <c r="B64" s="71"/>
      <c r="C64" s="71"/>
      <c r="D64" s="71"/>
      <c r="E64" s="71"/>
      <c r="F64" s="71"/>
      <c r="G64" s="71"/>
    </row>
    <row r="65" spans="1:7" x14ac:dyDescent="0.25">
      <c r="A65" s="71"/>
      <c r="B65" s="71"/>
      <c r="C65" s="71"/>
      <c r="D65" s="71"/>
      <c r="E65" s="71"/>
      <c r="F65" s="71"/>
      <c r="G65" s="71"/>
    </row>
    <row r="66" spans="1:7" x14ac:dyDescent="0.25">
      <c r="A66" s="71"/>
      <c r="B66" s="71"/>
      <c r="C66" s="71"/>
      <c r="D66" s="71"/>
      <c r="E66" s="71"/>
      <c r="F66" s="71"/>
      <c r="G66" s="71"/>
    </row>
    <row r="67" spans="1:7" x14ac:dyDescent="0.25">
      <c r="A67" s="71"/>
      <c r="B67" s="71"/>
      <c r="C67" s="71"/>
      <c r="D67" s="71"/>
      <c r="E67" s="71"/>
      <c r="F67" s="71"/>
      <c r="G67" s="71"/>
    </row>
    <row r="68" spans="1:7" x14ac:dyDescent="0.25">
      <c r="A68" s="71"/>
      <c r="B68" s="71"/>
      <c r="C68" s="71"/>
      <c r="D68" s="71"/>
      <c r="E68" s="71"/>
      <c r="F68" s="71"/>
      <c r="G68" s="71"/>
    </row>
    <row r="69" spans="1:7" x14ac:dyDescent="0.25">
      <c r="A69" s="71"/>
      <c r="B69" s="71"/>
      <c r="C69" s="71"/>
      <c r="D69" s="71"/>
      <c r="E69" s="71"/>
      <c r="F69" s="71"/>
      <c r="G69" s="71"/>
    </row>
    <row r="70" spans="1:7" x14ac:dyDescent="0.25">
      <c r="A70" s="71"/>
      <c r="B70" s="71"/>
      <c r="C70" s="71"/>
      <c r="D70" s="71"/>
      <c r="E70" s="71"/>
      <c r="F70" s="71"/>
      <c r="G70" s="71"/>
    </row>
    <row r="71" spans="1:7" x14ac:dyDescent="0.25">
      <c r="A71" s="71"/>
      <c r="B71" s="71"/>
      <c r="C71" s="71"/>
      <c r="D71" s="71"/>
      <c r="E71" s="71"/>
      <c r="F71" s="71"/>
      <c r="G71" s="71"/>
    </row>
    <row r="72" spans="1:7" x14ac:dyDescent="0.25">
      <c r="A72" s="71"/>
      <c r="B72" s="71"/>
      <c r="C72" s="71"/>
      <c r="D72" s="71"/>
      <c r="E72" s="71"/>
      <c r="F72" s="71"/>
      <c r="G72" s="71"/>
    </row>
    <row r="73" spans="1:7" x14ac:dyDescent="0.25">
      <c r="A73" s="71"/>
      <c r="B73" s="71"/>
      <c r="C73" s="71"/>
      <c r="D73" s="71"/>
      <c r="E73" s="71"/>
      <c r="F73" s="71"/>
      <c r="G73" s="71"/>
    </row>
    <row r="74" spans="1:7" x14ac:dyDescent="0.25">
      <c r="A74" s="71"/>
      <c r="B74" s="71"/>
      <c r="C74" s="71"/>
      <c r="D74" s="71"/>
      <c r="E74" s="71"/>
      <c r="F74" s="71"/>
      <c r="G74" s="71"/>
    </row>
    <row r="75" spans="1:7" x14ac:dyDescent="0.25">
      <c r="A75" s="71"/>
      <c r="B75" s="71"/>
      <c r="C75" s="71"/>
      <c r="D75" s="71"/>
      <c r="E75" s="71"/>
      <c r="F75" s="71"/>
      <c r="G75" s="71"/>
    </row>
    <row r="76" spans="1:7" x14ac:dyDescent="0.25">
      <c r="A76" s="71"/>
      <c r="B76" s="71"/>
      <c r="C76" s="71"/>
      <c r="D76" s="71"/>
      <c r="E76" s="71"/>
      <c r="F76" s="71"/>
      <c r="G76" s="71"/>
    </row>
    <row r="77" spans="1:7" x14ac:dyDescent="0.25">
      <c r="A77" s="71"/>
      <c r="B77" s="71"/>
      <c r="C77" s="71"/>
      <c r="D77" s="71"/>
      <c r="E77" s="71"/>
      <c r="F77" s="71"/>
      <c r="G77" s="71"/>
    </row>
    <row r="78" spans="1:7" x14ac:dyDescent="0.25">
      <c r="A78" s="71"/>
      <c r="B78" s="71"/>
      <c r="C78" s="71"/>
      <c r="D78" s="71"/>
      <c r="E78" s="71"/>
      <c r="F78" s="71"/>
      <c r="G78" s="71"/>
    </row>
    <row r="79" spans="1:7" x14ac:dyDescent="0.25">
      <c r="A79" s="71"/>
      <c r="B79" s="71"/>
      <c r="C79" s="71"/>
      <c r="D79" s="71"/>
      <c r="E79" s="71"/>
      <c r="F79" s="71"/>
      <c r="G79" s="71"/>
    </row>
    <row r="80" spans="1:7" x14ac:dyDescent="0.25">
      <c r="A80" s="71"/>
      <c r="B80" s="71"/>
      <c r="C80" s="71"/>
      <c r="D80" s="71"/>
      <c r="E80" s="71"/>
      <c r="F80" s="71"/>
      <c r="G80" s="71"/>
    </row>
    <row r="81" spans="1:7" x14ac:dyDescent="0.25">
      <c r="A81" s="71"/>
      <c r="B81" s="71"/>
      <c r="C81" s="71"/>
      <c r="D81" s="71"/>
      <c r="E81" s="71"/>
      <c r="F81" s="71"/>
      <c r="G81" s="71"/>
    </row>
    <row r="82" spans="1:7" x14ac:dyDescent="0.25">
      <c r="A82" s="71"/>
      <c r="B82" s="71"/>
      <c r="C82" s="71"/>
      <c r="D82" s="71"/>
      <c r="E82" s="71"/>
      <c r="F82" s="71"/>
      <c r="G82" s="71"/>
    </row>
    <row r="83" spans="1:7" x14ac:dyDescent="0.25">
      <c r="A83" s="71"/>
      <c r="B83" s="71"/>
      <c r="C83" s="71"/>
      <c r="D83" s="71"/>
      <c r="E83" s="71"/>
      <c r="F83" s="71"/>
      <c r="G83" s="71"/>
    </row>
    <row r="84" spans="1:7" x14ac:dyDescent="0.25">
      <c r="A84" s="71"/>
      <c r="B84" s="71"/>
      <c r="C84" s="71"/>
      <c r="D84" s="71"/>
      <c r="E84" s="71"/>
      <c r="F84" s="71"/>
      <c r="G84" s="71"/>
    </row>
    <row r="85" spans="1:7" x14ac:dyDescent="0.25">
      <c r="A85" s="71"/>
      <c r="B85" s="71"/>
      <c r="C85" s="71"/>
      <c r="D85" s="71"/>
      <c r="E85" s="71"/>
      <c r="F85" s="71"/>
      <c r="G85" s="71"/>
    </row>
    <row r="86" spans="1:7" x14ac:dyDescent="0.25">
      <c r="A86" s="71"/>
      <c r="B86" s="71"/>
      <c r="C86" s="71"/>
      <c r="D86" s="71"/>
      <c r="E86" s="71"/>
      <c r="F86" s="71"/>
      <c r="G86" s="71"/>
    </row>
    <row r="87" spans="1:7" x14ac:dyDescent="0.25">
      <c r="A87" s="71"/>
      <c r="B87" s="71"/>
      <c r="C87" s="71"/>
      <c r="D87" s="71"/>
      <c r="E87" s="71"/>
      <c r="F87" s="71"/>
      <c r="G87" s="71"/>
    </row>
    <row r="88" spans="1:7" x14ac:dyDescent="0.25">
      <c r="A88" s="71"/>
      <c r="B88" s="71"/>
      <c r="C88" s="71"/>
      <c r="D88" s="71"/>
      <c r="E88" s="71"/>
      <c r="F88" s="71"/>
      <c r="G88" s="71"/>
    </row>
    <row r="89" spans="1:7" x14ac:dyDescent="0.25">
      <c r="A89" s="71"/>
      <c r="B89" s="71"/>
      <c r="C89" s="71"/>
      <c r="D89" s="71"/>
      <c r="E89" s="71"/>
      <c r="F89" s="71"/>
      <c r="G89" s="71"/>
    </row>
    <row r="90" spans="1:7" x14ac:dyDescent="0.25">
      <c r="A90" s="71"/>
      <c r="B90" s="71"/>
      <c r="C90" s="71"/>
      <c r="D90" s="71"/>
      <c r="E90" s="71"/>
      <c r="F90" s="71"/>
      <c r="G90" s="71"/>
    </row>
    <row r="91" spans="1:7" x14ac:dyDescent="0.25">
      <c r="A91" s="71"/>
      <c r="B91" s="71"/>
      <c r="C91" s="71"/>
      <c r="D91" s="71"/>
      <c r="E91" s="71"/>
      <c r="F91" s="71"/>
      <c r="G91" s="71"/>
    </row>
    <row r="92" spans="1:7" x14ac:dyDescent="0.25">
      <c r="A92" s="71"/>
      <c r="B92" s="71"/>
      <c r="C92" s="71"/>
      <c r="D92" s="71"/>
      <c r="E92" s="71"/>
      <c r="F92" s="71"/>
      <c r="G92" s="71"/>
    </row>
    <row r="93" spans="1:7" x14ac:dyDescent="0.25">
      <c r="A93" s="71"/>
      <c r="B93" s="71"/>
      <c r="C93" s="71"/>
      <c r="D93" s="71"/>
      <c r="E93" s="71"/>
      <c r="F93" s="71"/>
      <c r="G93" s="71"/>
    </row>
    <row r="94" spans="1:7" x14ac:dyDescent="0.25">
      <c r="A94" s="71"/>
      <c r="B94" s="71"/>
      <c r="C94" s="71"/>
      <c r="D94" s="71"/>
      <c r="E94" s="71"/>
      <c r="F94" s="71"/>
      <c r="G94" s="71"/>
    </row>
    <row r="95" spans="1:7" x14ac:dyDescent="0.25">
      <c r="A95" s="71"/>
      <c r="B95" s="71"/>
      <c r="C95" s="71"/>
      <c r="D95" s="71"/>
      <c r="E95" s="71"/>
      <c r="F95" s="71"/>
      <c r="G95" s="71"/>
    </row>
    <row r="96" spans="1:7" x14ac:dyDescent="0.25">
      <c r="A96" s="71"/>
      <c r="B96" s="71"/>
      <c r="C96" s="71"/>
      <c r="D96" s="71"/>
      <c r="E96" s="71"/>
      <c r="F96" s="71"/>
      <c r="G96" s="71"/>
    </row>
    <row r="97" spans="1:7" x14ac:dyDescent="0.25">
      <c r="A97" s="71"/>
      <c r="B97" s="71"/>
      <c r="C97" s="71"/>
      <c r="D97" s="71"/>
      <c r="E97" s="71"/>
      <c r="F97" s="71"/>
      <c r="G97" s="71"/>
    </row>
    <row r="98" spans="1:7" x14ac:dyDescent="0.25">
      <c r="A98" s="71"/>
      <c r="B98" s="71"/>
      <c r="C98" s="71"/>
      <c r="D98" s="71"/>
      <c r="E98" s="71"/>
      <c r="F98" s="71"/>
      <c r="G98" s="71"/>
    </row>
    <row r="99" spans="1:7" x14ac:dyDescent="0.25">
      <c r="A99" s="71"/>
      <c r="B99" s="71"/>
      <c r="C99" s="71"/>
      <c r="D99" s="71"/>
      <c r="E99" s="71"/>
      <c r="F99" s="71"/>
      <c r="G99" s="71"/>
    </row>
    <row r="100" spans="1:7" x14ac:dyDescent="0.25">
      <c r="A100" s="71"/>
      <c r="B100" s="71"/>
      <c r="C100" s="71"/>
      <c r="D100" s="71"/>
      <c r="E100" s="71"/>
      <c r="F100" s="71"/>
      <c r="G100" s="71"/>
    </row>
    <row r="101" spans="1:7" x14ac:dyDescent="0.25">
      <c r="A101" s="71"/>
      <c r="B101" s="71"/>
      <c r="C101" s="71"/>
      <c r="D101" s="71"/>
      <c r="E101" s="71"/>
      <c r="F101" s="71"/>
      <c r="G101" s="71"/>
    </row>
    <row r="102" spans="1:7" x14ac:dyDescent="0.25">
      <c r="A102" s="71"/>
      <c r="B102" s="71"/>
      <c r="C102" s="71"/>
      <c r="D102" s="71"/>
      <c r="E102" s="71"/>
      <c r="F102" s="71"/>
      <c r="G102" s="71"/>
    </row>
  </sheetData>
  <sheetProtection algorithmName="SHA-512" hashValue="TfCcdWGOY6aD+i9OFe9McspXbKyU7JZr/l2xkrhCu+c6GWCSNTjpDLs+sec1sMBPp6HaxMv+9rrAs3v8/k9M0g==" saltValue="icZ4/BrbP9DTyRZDhgU64w==" spinCount="100000" sheet="1" objects="1" scenarios="1"/>
  <mergeCells count="48">
    <mergeCell ref="A30:G30"/>
    <mergeCell ref="A42:G42"/>
    <mergeCell ref="A43:G43"/>
    <mergeCell ref="A2:G3"/>
    <mergeCell ref="A1:G1"/>
    <mergeCell ref="A4:G4"/>
    <mergeCell ref="C6:G10"/>
    <mergeCell ref="C11:E13"/>
    <mergeCell ref="F11:G13"/>
    <mergeCell ref="A24:B24"/>
    <mergeCell ref="C24:D24"/>
    <mergeCell ref="E24:G24"/>
    <mergeCell ref="A34:B35"/>
    <mergeCell ref="D35:G35"/>
    <mergeCell ref="D34:G34"/>
    <mergeCell ref="D36:G36"/>
    <mergeCell ref="I12:I13"/>
    <mergeCell ref="A39:B39"/>
    <mergeCell ref="A22:B22"/>
    <mergeCell ref="A23:B23"/>
    <mergeCell ref="A27:B27"/>
    <mergeCell ref="A29:B29"/>
    <mergeCell ref="E22:G22"/>
    <mergeCell ref="E23:G23"/>
    <mergeCell ref="E25:G25"/>
    <mergeCell ref="E27:G27"/>
    <mergeCell ref="E29:G29"/>
    <mergeCell ref="E17:G17"/>
    <mergeCell ref="A20:B20"/>
    <mergeCell ref="A32:G32"/>
    <mergeCell ref="C23:D23"/>
    <mergeCell ref="C25:D25"/>
    <mergeCell ref="C27:D27"/>
    <mergeCell ref="C31:G31"/>
    <mergeCell ref="A15:B15"/>
    <mergeCell ref="A18:B18"/>
    <mergeCell ref="A19:B19"/>
    <mergeCell ref="A25:B25"/>
    <mergeCell ref="A31:B31"/>
    <mergeCell ref="C15:G15"/>
    <mergeCell ref="C16:G16"/>
    <mergeCell ref="C17:D17"/>
    <mergeCell ref="C18:G18"/>
    <mergeCell ref="C22:D22"/>
    <mergeCell ref="C19:G19"/>
    <mergeCell ref="C20:G20"/>
    <mergeCell ref="A26:B26"/>
    <mergeCell ref="E26:G26"/>
  </mergeCells>
  <phoneticPr fontId="0" type="noConversion"/>
  <conditionalFormatting sqref="C19:G19">
    <cfRule type="cellIs" dxfId="14" priority="1" operator="greaterThan">
      <formula>"CH0000000000000000000"</formula>
    </cfRule>
  </conditionalFormatting>
  <printOptions horizontalCentered="1"/>
  <pageMargins left="0.55118110236220474" right="0.35433070866141736" top="0.55118110236220474" bottom="0.47244094488188981" header="0.23622047244094491" footer="0.23622047244094491"/>
  <pageSetup paperSize="9" scale="81" orientation="portrait" r:id="rId1"/>
  <headerFooter alignWithMargins="0">
    <oddFooter>&amp;L&amp;"Verdana,Standard"&amp;8&amp;Z&amp;F&amp;C&amp;"Verdana,Standard"&amp;8Seite &amp;P v. &amp;N&amp;R&amp;"Verdana,Standard"&amp;8letzter Ausdruck: &amp;D &amp;T</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BF60"/>
  <sheetViews>
    <sheetView zoomScale="130" zoomScaleNormal="130" zoomScaleSheetLayoutView="140" workbookViewId="0">
      <pane ySplit="5" topLeftCell="A6" activePane="bottomLeft" state="frozen"/>
      <selection pane="bottomLeft" sqref="A1:XFD1048576"/>
    </sheetView>
  </sheetViews>
  <sheetFormatPr baseColWidth="10" defaultColWidth="10.6640625" defaultRowHeight="15" customHeight="1" x14ac:dyDescent="0.2"/>
  <cols>
    <col min="1" max="5" width="3.5546875" style="15" customWidth="1"/>
    <col min="6" max="27" width="3.109375" style="15" customWidth="1"/>
    <col min="28" max="58" width="10.6640625" style="32"/>
    <col min="59" max="16384" width="10.6640625" style="15"/>
  </cols>
  <sheetData>
    <row r="1" spans="1:58" ht="15" customHeight="1" x14ac:dyDescent="0.2">
      <c r="A1" s="432" t="s">
        <v>161</v>
      </c>
      <c r="B1" s="432"/>
      <c r="C1" s="432"/>
      <c r="D1" s="432"/>
      <c r="E1" s="432"/>
      <c r="F1" s="432"/>
      <c r="G1" s="432"/>
      <c r="H1" s="432"/>
      <c r="I1" s="432"/>
      <c r="J1" s="432"/>
      <c r="K1" s="432"/>
      <c r="L1" s="432"/>
      <c r="M1" s="432"/>
      <c r="N1" s="432"/>
      <c r="O1" s="432"/>
      <c r="P1" s="432"/>
      <c r="Q1" s="432"/>
      <c r="R1" s="432"/>
      <c r="S1" s="432"/>
      <c r="T1" s="432"/>
      <c r="U1" s="432"/>
      <c r="V1" s="432"/>
      <c r="W1" s="432"/>
      <c r="X1" s="432"/>
      <c r="Y1" s="432"/>
      <c r="Z1" s="432"/>
      <c r="AA1" s="432"/>
    </row>
    <row r="2" spans="1:58" ht="15" customHeight="1" x14ac:dyDescent="0.2">
      <c r="A2" s="432"/>
      <c r="B2" s="432"/>
      <c r="C2" s="432"/>
      <c r="D2" s="432"/>
      <c r="E2" s="432"/>
      <c r="F2" s="432"/>
      <c r="G2" s="432"/>
      <c r="H2" s="432"/>
      <c r="I2" s="432"/>
      <c r="J2" s="432"/>
      <c r="K2" s="432"/>
      <c r="L2" s="432"/>
      <c r="M2" s="432"/>
      <c r="N2" s="432"/>
      <c r="O2" s="432"/>
      <c r="P2" s="432"/>
      <c r="Q2" s="432"/>
      <c r="R2" s="432"/>
      <c r="S2" s="432"/>
      <c r="T2" s="432"/>
      <c r="U2" s="432"/>
      <c r="V2" s="432"/>
      <c r="W2" s="432"/>
      <c r="X2" s="432"/>
      <c r="Y2" s="432"/>
      <c r="Z2" s="432"/>
      <c r="AA2" s="432"/>
    </row>
    <row r="3" spans="1:58" ht="15" customHeight="1" x14ac:dyDescent="0.2">
      <c r="A3" s="432"/>
      <c r="B3" s="432"/>
      <c r="C3" s="432"/>
      <c r="D3" s="432"/>
      <c r="E3" s="432"/>
      <c r="F3" s="432"/>
      <c r="G3" s="432"/>
      <c r="H3" s="432"/>
      <c r="I3" s="432"/>
      <c r="J3" s="432"/>
      <c r="K3" s="432"/>
      <c r="L3" s="432"/>
      <c r="M3" s="432"/>
      <c r="N3" s="432"/>
      <c r="O3" s="432"/>
      <c r="P3" s="432"/>
      <c r="Q3" s="432"/>
      <c r="R3" s="432"/>
      <c r="S3" s="432"/>
      <c r="T3" s="432"/>
      <c r="U3" s="432"/>
      <c r="V3" s="432"/>
      <c r="W3" s="432"/>
      <c r="X3" s="432"/>
      <c r="Y3" s="432"/>
      <c r="Z3" s="432"/>
      <c r="AA3" s="432"/>
    </row>
    <row r="4" spans="1:58" ht="9.6" customHeight="1" x14ac:dyDescent="0.2">
      <c r="A4" s="31"/>
      <c r="B4" s="31"/>
      <c r="C4" s="31"/>
      <c r="D4" s="31"/>
      <c r="E4" s="31"/>
      <c r="F4" s="31"/>
      <c r="G4" s="31"/>
      <c r="H4" s="31"/>
      <c r="I4" s="31"/>
      <c r="J4" s="31"/>
      <c r="K4" s="31"/>
      <c r="L4" s="31"/>
      <c r="M4" s="31"/>
      <c r="N4" s="31"/>
      <c r="O4" s="31"/>
      <c r="P4" s="31"/>
      <c r="Q4" s="31"/>
      <c r="R4" s="31"/>
      <c r="S4" s="31"/>
      <c r="T4" s="31"/>
      <c r="U4" s="31"/>
      <c r="V4" s="31"/>
      <c r="W4" s="31"/>
      <c r="X4" s="31"/>
      <c r="Y4" s="31"/>
      <c r="Z4" s="31"/>
      <c r="AA4" s="31"/>
    </row>
    <row r="5" spans="1:58" ht="20.100000000000001" customHeight="1" x14ac:dyDescent="0.2">
      <c r="A5" s="432" t="s">
        <v>162</v>
      </c>
      <c r="B5" s="432"/>
      <c r="C5" s="432"/>
      <c r="D5" s="432"/>
      <c r="E5" s="433" t="s">
        <v>296</v>
      </c>
      <c r="F5" s="433"/>
      <c r="G5" s="433"/>
      <c r="H5" s="433"/>
      <c r="I5" s="433"/>
      <c r="J5" s="433"/>
      <c r="K5" s="433"/>
      <c r="L5" s="433"/>
      <c r="M5" s="433"/>
      <c r="N5" s="433"/>
      <c r="O5" s="433"/>
      <c r="P5" s="433"/>
      <c r="Q5" s="433"/>
      <c r="R5" s="433"/>
      <c r="S5" s="433"/>
      <c r="T5" s="433"/>
      <c r="U5" s="433"/>
      <c r="V5" s="433"/>
      <c r="W5" s="433"/>
      <c r="X5" s="433"/>
      <c r="Y5" s="433"/>
      <c r="Z5" s="433"/>
      <c r="AA5" s="433"/>
    </row>
    <row r="6" spans="1:58" ht="9.6" customHeight="1" x14ac:dyDescent="0.2">
      <c r="A6" s="32"/>
      <c r="B6" s="32"/>
      <c r="C6" s="32"/>
      <c r="D6" s="32"/>
      <c r="E6" s="32"/>
      <c r="F6" s="32"/>
      <c r="G6" s="32"/>
      <c r="H6" s="32"/>
      <c r="I6" s="32"/>
      <c r="J6" s="32"/>
      <c r="K6" s="32"/>
      <c r="L6" s="32"/>
      <c r="M6" s="32"/>
      <c r="N6" s="32"/>
      <c r="O6" s="32"/>
      <c r="P6" s="32"/>
      <c r="Q6" s="32"/>
      <c r="R6" s="32"/>
      <c r="S6" s="32"/>
      <c r="T6" s="32"/>
      <c r="U6" s="32"/>
      <c r="V6" s="32"/>
      <c r="W6" s="32"/>
      <c r="X6" s="32"/>
      <c r="Y6" s="32"/>
      <c r="Z6" s="32"/>
      <c r="AA6" s="32"/>
    </row>
    <row r="7" spans="1:58" ht="15" customHeight="1" x14ac:dyDescent="0.2">
      <c r="A7" s="32" t="s">
        <v>179</v>
      </c>
      <c r="B7" s="32"/>
      <c r="C7" s="32"/>
      <c r="D7" s="32"/>
      <c r="E7" s="32"/>
      <c r="F7" s="32"/>
      <c r="G7" s="32"/>
      <c r="H7" s="32"/>
      <c r="I7" s="32"/>
      <c r="J7" s="32"/>
      <c r="K7" s="32"/>
      <c r="L7" s="32"/>
      <c r="M7" s="32"/>
      <c r="N7" s="32"/>
      <c r="O7" s="32"/>
      <c r="P7" s="32"/>
      <c r="Q7" s="32"/>
      <c r="R7" s="32"/>
      <c r="S7" s="32"/>
      <c r="T7" s="32"/>
      <c r="U7" s="32"/>
      <c r="V7" s="32"/>
      <c r="W7" s="32"/>
      <c r="X7" s="32"/>
      <c r="Y7" s="32"/>
      <c r="Z7" s="32"/>
      <c r="AA7" s="32"/>
    </row>
    <row r="8" spans="1:58" ht="10.199999999999999" customHeight="1" x14ac:dyDescent="0.2">
      <c r="A8" s="40"/>
      <c r="B8" s="40"/>
      <c r="C8" s="40"/>
      <c r="D8" s="40"/>
      <c r="E8" s="40"/>
      <c r="F8" s="32"/>
      <c r="G8" s="32"/>
      <c r="H8" s="32"/>
      <c r="I8" s="32"/>
      <c r="J8" s="32"/>
      <c r="K8" s="32"/>
      <c r="L8" s="32"/>
      <c r="M8" s="32"/>
      <c r="N8" s="32"/>
      <c r="O8" s="32"/>
      <c r="P8" s="32"/>
      <c r="Q8" s="32"/>
      <c r="R8" s="32"/>
      <c r="S8" s="32"/>
      <c r="T8" s="32"/>
      <c r="U8" s="32"/>
      <c r="V8" s="32"/>
      <c r="W8" s="32"/>
      <c r="X8" s="32"/>
      <c r="Y8" s="32"/>
      <c r="Z8" s="32"/>
      <c r="AA8" s="32"/>
    </row>
    <row r="9" spans="1:58" s="23" customFormat="1" ht="15" customHeight="1" x14ac:dyDescent="0.25">
      <c r="A9" s="435" t="s">
        <v>180</v>
      </c>
      <c r="B9" s="435"/>
      <c r="C9" s="435"/>
      <c r="D9" s="435"/>
      <c r="E9" s="435"/>
      <c r="F9" s="38" t="s">
        <v>181</v>
      </c>
      <c r="G9" s="38"/>
      <c r="H9" s="38"/>
      <c r="I9" s="38"/>
      <c r="J9" s="38"/>
      <c r="K9" s="38"/>
      <c r="L9" s="38"/>
      <c r="M9" s="38"/>
      <c r="N9" s="38"/>
      <c r="O9" s="38"/>
      <c r="P9" s="38"/>
      <c r="Q9" s="38"/>
      <c r="R9" s="38"/>
      <c r="S9" s="38"/>
      <c r="T9" s="38"/>
      <c r="U9" s="38"/>
      <c r="V9" s="38"/>
      <c r="W9" s="38"/>
      <c r="X9" s="38"/>
      <c r="Y9" s="38"/>
      <c r="Z9" s="38"/>
      <c r="AA9" s="38"/>
      <c r="AB9" s="38"/>
      <c r="AC9" s="38"/>
      <c r="AD9" s="38"/>
      <c r="AE9" s="38"/>
      <c r="AF9" s="38"/>
      <c r="AG9" s="38"/>
      <c r="AH9" s="38"/>
      <c r="AI9" s="38"/>
      <c r="AJ9" s="38"/>
      <c r="AK9" s="38"/>
      <c r="AL9" s="38"/>
      <c r="AM9" s="38"/>
      <c r="AN9" s="38"/>
      <c r="AO9" s="38"/>
      <c r="AP9" s="38"/>
      <c r="AQ9" s="38"/>
      <c r="AR9" s="38"/>
      <c r="AS9" s="38"/>
      <c r="AT9" s="38"/>
      <c r="AU9" s="38"/>
      <c r="AV9" s="38"/>
      <c r="AW9" s="38"/>
      <c r="AX9" s="38"/>
      <c r="AY9" s="38"/>
      <c r="AZ9" s="38"/>
      <c r="BA9" s="38"/>
      <c r="BB9" s="38"/>
      <c r="BC9" s="38"/>
      <c r="BD9" s="38"/>
      <c r="BE9" s="38"/>
      <c r="BF9" s="38"/>
    </row>
    <row r="10" spans="1:58" s="23" customFormat="1" ht="10.199999999999999" customHeight="1" x14ac:dyDescent="0.25">
      <c r="A10" s="41"/>
      <c r="B10" s="41"/>
      <c r="C10" s="41"/>
      <c r="D10" s="41"/>
      <c r="E10" s="41"/>
      <c r="F10" s="38"/>
      <c r="G10" s="38"/>
      <c r="H10" s="38"/>
      <c r="I10" s="38"/>
      <c r="J10" s="38"/>
      <c r="K10" s="38"/>
      <c r="L10" s="38"/>
      <c r="M10" s="38"/>
      <c r="N10" s="38"/>
      <c r="O10" s="38"/>
      <c r="P10" s="38"/>
      <c r="Q10" s="38"/>
      <c r="R10" s="38"/>
      <c r="S10" s="38"/>
      <c r="T10" s="38"/>
      <c r="U10" s="38"/>
      <c r="V10" s="38"/>
      <c r="W10" s="38"/>
      <c r="X10" s="38"/>
      <c r="Y10" s="38"/>
      <c r="Z10" s="38"/>
      <c r="AA10" s="38"/>
      <c r="AB10" s="38"/>
      <c r="AC10" s="38"/>
      <c r="AD10" s="38"/>
      <c r="AE10" s="38"/>
      <c r="AF10" s="38"/>
      <c r="AG10" s="38"/>
      <c r="AH10" s="38"/>
      <c r="AI10" s="38"/>
      <c r="AJ10" s="38"/>
      <c r="AK10" s="38"/>
      <c r="AL10" s="38"/>
      <c r="AM10" s="38"/>
      <c r="AN10" s="38"/>
      <c r="AO10" s="38"/>
      <c r="AP10" s="38"/>
      <c r="AQ10" s="38"/>
      <c r="AR10" s="38"/>
      <c r="AS10" s="38"/>
      <c r="AT10" s="38"/>
      <c r="AU10" s="38"/>
      <c r="AV10" s="38"/>
      <c r="AW10" s="38"/>
      <c r="AX10" s="38"/>
      <c r="AY10" s="38"/>
      <c r="AZ10" s="38"/>
      <c r="BA10" s="38"/>
      <c r="BB10" s="38"/>
      <c r="BC10" s="38"/>
      <c r="BD10" s="38"/>
      <c r="BE10" s="38"/>
      <c r="BF10" s="38"/>
    </row>
    <row r="11" spans="1:58" s="23" customFormat="1" ht="15" customHeight="1" x14ac:dyDescent="0.25">
      <c r="A11" s="435" t="s">
        <v>182</v>
      </c>
      <c r="B11" s="435"/>
      <c r="C11" s="435"/>
      <c r="D11" s="435"/>
      <c r="E11" s="435"/>
      <c r="F11" s="431" t="s">
        <v>183</v>
      </c>
      <c r="G11" s="431"/>
      <c r="H11" s="431"/>
      <c r="I11" s="431"/>
      <c r="J11" s="431"/>
      <c r="K11" s="431"/>
      <c r="L11" s="431"/>
      <c r="M11" s="431"/>
      <c r="N11" s="431"/>
      <c r="O11" s="431"/>
      <c r="P11" s="431"/>
      <c r="Q11" s="431"/>
      <c r="R11" s="431"/>
      <c r="S11" s="431"/>
      <c r="T11" s="431"/>
      <c r="U11" s="431"/>
      <c r="V11" s="431"/>
      <c r="W11" s="431"/>
      <c r="X11" s="431"/>
      <c r="Y11" s="431"/>
      <c r="Z11" s="431"/>
      <c r="AA11" s="431"/>
      <c r="AB11" s="38"/>
      <c r="AC11" s="38"/>
      <c r="AD11" s="38"/>
      <c r="AE11" s="38"/>
      <c r="AF11" s="38"/>
      <c r="AG11" s="38"/>
      <c r="AH11" s="38"/>
      <c r="AI11" s="38"/>
      <c r="AJ11" s="38"/>
      <c r="AK11" s="38"/>
      <c r="AL11" s="38"/>
      <c r="AM11" s="38"/>
      <c r="AN11" s="38"/>
      <c r="AO11" s="38"/>
      <c r="AP11" s="38"/>
      <c r="AQ11" s="38"/>
      <c r="AR11" s="38"/>
      <c r="AS11" s="38"/>
      <c r="AT11" s="38"/>
      <c r="AU11" s="38"/>
      <c r="AV11" s="38"/>
      <c r="AW11" s="38"/>
      <c r="AX11" s="38"/>
      <c r="AY11" s="38"/>
      <c r="AZ11" s="38"/>
      <c r="BA11" s="38"/>
      <c r="BB11" s="38"/>
      <c r="BC11" s="38"/>
      <c r="BD11" s="38"/>
      <c r="BE11" s="38"/>
      <c r="BF11" s="38"/>
    </row>
    <row r="12" spans="1:58" s="23" customFormat="1" ht="15" customHeight="1" x14ac:dyDescent="0.25">
      <c r="A12" s="41"/>
      <c r="B12" s="41"/>
      <c r="C12" s="41"/>
      <c r="D12" s="41"/>
      <c r="E12" s="41"/>
      <c r="F12" s="431"/>
      <c r="G12" s="431"/>
      <c r="H12" s="431"/>
      <c r="I12" s="431"/>
      <c r="J12" s="431"/>
      <c r="K12" s="431"/>
      <c r="L12" s="431"/>
      <c r="M12" s="431"/>
      <c r="N12" s="431"/>
      <c r="O12" s="431"/>
      <c r="P12" s="431"/>
      <c r="Q12" s="431"/>
      <c r="R12" s="431"/>
      <c r="S12" s="431"/>
      <c r="T12" s="431"/>
      <c r="U12" s="431"/>
      <c r="V12" s="431"/>
      <c r="W12" s="431"/>
      <c r="X12" s="431"/>
      <c r="Y12" s="431"/>
      <c r="Z12" s="431"/>
      <c r="AA12" s="431"/>
      <c r="AB12" s="38"/>
      <c r="AC12" s="38"/>
      <c r="AD12" s="38"/>
      <c r="AE12" s="38"/>
      <c r="AF12" s="38"/>
      <c r="AG12" s="38"/>
      <c r="AH12" s="38"/>
      <c r="AI12" s="38"/>
      <c r="AJ12" s="38"/>
      <c r="AK12" s="38"/>
      <c r="AL12" s="38"/>
      <c r="AM12" s="38"/>
      <c r="AN12" s="38"/>
      <c r="AO12" s="38"/>
      <c r="AP12" s="38"/>
      <c r="AQ12" s="38"/>
      <c r="AR12" s="38"/>
      <c r="AS12" s="38"/>
      <c r="AT12" s="38"/>
      <c r="AU12" s="38"/>
      <c r="AV12" s="38"/>
      <c r="AW12" s="38"/>
      <c r="AX12" s="38"/>
      <c r="AY12" s="38"/>
      <c r="AZ12" s="38"/>
      <c r="BA12" s="38"/>
      <c r="BB12" s="38"/>
      <c r="BC12" s="38"/>
      <c r="BD12" s="38"/>
      <c r="BE12" s="38"/>
      <c r="BF12" s="38"/>
    </row>
    <row r="13" spans="1:58" s="23" customFormat="1" ht="10.199999999999999" customHeight="1" x14ac:dyDescent="0.25">
      <c r="A13" s="41"/>
      <c r="B13" s="41"/>
      <c r="C13" s="41"/>
      <c r="D13" s="41"/>
      <c r="E13" s="41"/>
      <c r="F13" s="39"/>
      <c r="G13" s="39"/>
      <c r="H13" s="39"/>
      <c r="I13" s="39"/>
      <c r="J13" s="39"/>
      <c r="K13" s="39"/>
      <c r="L13" s="39"/>
      <c r="M13" s="39"/>
      <c r="N13" s="39"/>
      <c r="O13" s="39"/>
      <c r="P13" s="39"/>
      <c r="Q13" s="39"/>
      <c r="R13" s="39"/>
      <c r="S13" s="39"/>
      <c r="T13" s="39"/>
      <c r="U13" s="39"/>
      <c r="V13" s="39"/>
      <c r="W13" s="39"/>
      <c r="X13" s="39"/>
      <c r="Y13" s="39"/>
      <c r="Z13" s="39"/>
      <c r="AA13" s="39"/>
      <c r="AB13" s="38"/>
      <c r="AC13" s="38"/>
      <c r="AD13" s="38"/>
      <c r="AE13" s="38"/>
      <c r="AF13" s="38"/>
      <c r="AG13" s="38"/>
      <c r="AH13" s="38"/>
      <c r="AI13" s="38"/>
      <c r="AJ13" s="38"/>
      <c r="AK13" s="38"/>
      <c r="AL13" s="38"/>
      <c r="AM13" s="38"/>
      <c r="AN13" s="38"/>
      <c r="AO13" s="38"/>
      <c r="AP13" s="38"/>
      <c r="AQ13" s="38"/>
      <c r="AR13" s="38"/>
      <c r="AS13" s="38"/>
      <c r="AT13" s="38"/>
      <c r="AU13" s="38"/>
      <c r="AV13" s="38"/>
      <c r="AW13" s="38"/>
      <c r="AX13" s="38"/>
      <c r="AY13" s="38"/>
      <c r="AZ13" s="38"/>
      <c r="BA13" s="38"/>
      <c r="BB13" s="38"/>
      <c r="BC13" s="38"/>
      <c r="BD13" s="38"/>
      <c r="BE13" s="38"/>
      <c r="BF13" s="38"/>
    </row>
    <row r="14" spans="1:58" s="23" customFormat="1" ht="15" customHeight="1" x14ac:dyDescent="0.25">
      <c r="A14" s="434" t="s">
        <v>297</v>
      </c>
      <c r="B14" s="434"/>
      <c r="C14" s="434"/>
      <c r="D14" s="434"/>
      <c r="E14" s="434"/>
      <c r="F14" s="431" t="s">
        <v>298</v>
      </c>
      <c r="G14" s="431"/>
      <c r="H14" s="431"/>
      <c r="I14" s="431"/>
      <c r="J14" s="431"/>
      <c r="K14" s="431"/>
      <c r="L14" s="431"/>
      <c r="M14" s="431"/>
      <c r="N14" s="431"/>
      <c r="O14" s="431"/>
      <c r="P14" s="431"/>
      <c r="Q14" s="431"/>
      <c r="R14" s="431"/>
      <c r="S14" s="431"/>
      <c r="T14" s="431"/>
      <c r="U14" s="431"/>
      <c r="V14" s="431"/>
      <c r="W14" s="431"/>
      <c r="X14" s="431"/>
      <c r="Y14" s="431"/>
      <c r="Z14" s="431"/>
      <c r="AA14" s="431"/>
      <c r="AB14" s="38"/>
      <c r="AC14" s="38"/>
      <c r="AD14" s="38"/>
      <c r="AE14" s="38"/>
      <c r="AF14" s="38"/>
      <c r="AG14" s="38"/>
      <c r="AH14" s="38"/>
      <c r="AI14" s="38"/>
      <c r="AJ14" s="38"/>
      <c r="AK14" s="38"/>
      <c r="AL14" s="38"/>
      <c r="AM14" s="38"/>
      <c r="AN14" s="38"/>
      <c r="AO14" s="38"/>
      <c r="AP14" s="38"/>
      <c r="AQ14" s="38"/>
      <c r="AR14" s="38"/>
      <c r="AS14" s="38"/>
      <c r="AT14" s="38"/>
      <c r="AU14" s="38"/>
      <c r="AV14" s="38"/>
      <c r="AW14" s="38"/>
      <c r="AX14" s="38"/>
      <c r="AY14" s="38"/>
      <c r="AZ14" s="38"/>
      <c r="BA14" s="38"/>
      <c r="BB14" s="38"/>
      <c r="BC14" s="38"/>
      <c r="BD14" s="38"/>
      <c r="BE14" s="38"/>
      <c r="BF14" s="38"/>
    </row>
    <row r="15" spans="1:58" s="23" customFormat="1" ht="15" customHeight="1" x14ac:dyDescent="0.25">
      <c r="A15" s="434"/>
      <c r="B15" s="434"/>
      <c r="C15" s="434"/>
      <c r="D15" s="434"/>
      <c r="E15" s="434"/>
      <c r="F15" s="431"/>
      <c r="G15" s="431"/>
      <c r="H15" s="431"/>
      <c r="I15" s="431"/>
      <c r="J15" s="431"/>
      <c r="K15" s="431"/>
      <c r="L15" s="431"/>
      <c r="M15" s="431"/>
      <c r="N15" s="431"/>
      <c r="O15" s="431"/>
      <c r="P15" s="431"/>
      <c r="Q15" s="431"/>
      <c r="R15" s="431"/>
      <c r="S15" s="431"/>
      <c r="T15" s="431"/>
      <c r="U15" s="431"/>
      <c r="V15" s="431"/>
      <c r="W15" s="431"/>
      <c r="X15" s="431"/>
      <c r="Y15" s="431"/>
      <c r="Z15" s="431"/>
      <c r="AA15" s="431"/>
      <c r="AB15" s="38"/>
      <c r="AC15" s="38"/>
      <c r="AD15" s="38"/>
      <c r="AE15" s="38"/>
      <c r="AF15" s="38"/>
      <c r="AG15" s="38"/>
      <c r="AH15" s="38"/>
      <c r="AI15" s="38"/>
      <c r="AJ15" s="38"/>
      <c r="AK15" s="38"/>
      <c r="AL15" s="38"/>
      <c r="AM15" s="38"/>
      <c r="AN15" s="38"/>
      <c r="AO15" s="38"/>
      <c r="AP15" s="38"/>
      <c r="AQ15" s="38"/>
      <c r="AR15" s="38"/>
      <c r="AS15" s="38"/>
      <c r="AT15" s="38"/>
      <c r="AU15" s="38"/>
      <c r="AV15" s="38"/>
      <c r="AW15" s="38"/>
      <c r="AX15" s="38"/>
      <c r="AY15" s="38"/>
      <c r="AZ15" s="38"/>
      <c r="BA15" s="38"/>
      <c r="BB15" s="38"/>
      <c r="BC15" s="38"/>
      <c r="BD15" s="38"/>
      <c r="BE15" s="38"/>
      <c r="BF15" s="38"/>
    </row>
    <row r="16" spans="1:58" s="23" customFormat="1" ht="10.199999999999999" customHeight="1" x14ac:dyDescent="0.25">
      <c r="A16" s="41"/>
      <c r="B16" s="41"/>
      <c r="C16" s="41"/>
      <c r="D16" s="41"/>
      <c r="E16" s="41"/>
      <c r="F16" s="39"/>
      <c r="G16" s="39"/>
      <c r="H16" s="39"/>
      <c r="I16" s="39"/>
      <c r="J16" s="39"/>
      <c r="K16" s="39"/>
      <c r="L16" s="39"/>
      <c r="M16" s="39"/>
      <c r="N16" s="39"/>
      <c r="O16" s="39"/>
      <c r="P16" s="39"/>
      <c r="Q16" s="39"/>
      <c r="R16" s="39"/>
      <c r="S16" s="39"/>
      <c r="T16" s="39"/>
      <c r="U16" s="39"/>
      <c r="V16" s="39"/>
      <c r="W16" s="39"/>
      <c r="X16" s="39"/>
      <c r="Y16" s="39"/>
      <c r="Z16" s="39"/>
      <c r="AA16" s="39"/>
      <c r="AB16" s="38"/>
      <c r="AC16" s="38"/>
      <c r="AD16" s="38"/>
      <c r="AE16" s="38"/>
      <c r="AF16" s="38"/>
      <c r="AG16" s="38"/>
      <c r="AH16" s="38"/>
      <c r="AI16" s="38"/>
      <c r="AJ16" s="38"/>
      <c r="AK16" s="38"/>
      <c r="AL16" s="38"/>
      <c r="AM16" s="38"/>
      <c r="AN16" s="38"/>
      <c r="AO16" s="38"/>
      <c r="AP16" s="38"/>
      <c r="AQ16" s="38"/>
      <c r="AR16" s="38"/>
      <c r="AS16" s="38"/>
      <c r="AT16" s="38"/>
      <c r="AU16" s="38"/>
      <c r="AV16" s="38"/>
      <c r="AW16" s="38"/>
      <c r="AX16" s="38"/>
      <c r="AY16" s="38"/>
      <c r="AZ16" s="38"/>
      <c r="BA16" s="38"/>
      <c r="BB16" s="38"/>
      <c r="BC16" s="38"/>
      <c r="BD16" s="38"/>
      <c r="BE16" s="38"/>
      <c r="BF16" s="38"/>
    </row>
    <row r="17" spans="1:58" s="23" customFormat="1" ht="15" customHeight="1" x14ac:dyDescent="0.25">
      <c r="A17" s="435" t="s">
        <v>186</v>
      </c>
      <c r="B17" s="435"/>
      <c r="C17" s="435"/>
      <c r="D17" s="435"/>
      <c r="E17" s="435"/>
      <c r="F17" s="431" t="s">
        <v>187</v>
      </c>
      <c r="G17" s="431"/>
      <c r="H17" s="431"/>
      <c r="I17" s="431"/>
      <c r="J17" s="431"/>
      <c r="K17" s="431"/>
      <c r="L17" s="431"/>
      <c r="M17" s="431"/>
      <c r="N17" s="431"/>
      <c r="O17" s="431"/>
      <c r="P17" s="431"/>
      <c r="Q17" s="431"/>
      <c r="R17" s="431"/>
      <c r="S17" s="431"/>
      <c r="T17" s="431"/>
      <c r="U17" s="431"/>
      <c r="V17" s="431"/>
      <c r="W17" s="431"/>
      <c r="X17" s="431"/>
      <c r="Y17" s="431"/>
      <c r="Z17" s="431"/>
      <c r="AA17" s="431"/>
      <c r="AB17" s="38"/>
      <c r="AC17" s="38"/>
      <c r="AD17" s="38"/>
      <c r="AE17" s="38"/>
      <c r="AF17" s="38"/>
      <c r="AG17" s="38"/>
      <c r="AH17" s="38"/>
      <c r="AI17" s="38"/>
      <c r="AJ17" s="38"/>
      <c r="AK17" s="38"/>
      <c r="AL17" s="38"/>
      <c r="AM17" s="38"/>
      <c r="AN17" s="38"/>
      <c r="AO17" s="38"/>
      <c r="AP17" s="38"/>
      <c r="AQ17" s="38"/>
      <c r="AR17" s="38"/>
      <c r="AS17" s="38"/>
      <c r="AT17" s="38"/>
      <c r="AU17" s="38"/>
      <c r="AV17" s="38"/>
      <c r="AW17" s="38"/>
      <c r="AX17" s="38"/>
      <c r="AY17" s="38"/>
      <c r="AZ17" s="38"/>
      <c r="BA17" s="38"/>
      <c r="BB17" s="38"/>
      <c r="BC17" s="38"/>
      <c r="BD17" s="38"/>
      <c r="BE17" s="38"/>
      <c r="BF17" s="38"/>
    </row>
    <row r="18" spans="1:58" s="23" customFormat="1" ht="10.199999999999999" customHeight="1" x14ac:dyDescent="0.25">
      <c r="A18" s="41"/>
      <c r="B18" s="41"/>
      <c r="C18" s="41"/>
      <c r="D18" s="41"/>
      <c r="E18" s="41"/>
      <c r="F18" s="39"/>
      <c r="G18" s="39"/>
      <c r="H18" s="39"/>
      <c r="I18" s="39"/>
      <c r="J18" s="39"/>
      <c r="K18" s="39"/>
      <c r="L18" s="39"/>
      <c r="M18" s="39"/>
      <c r="N18" s="39"/>
      <c r="O18" s="39"/>
      <c r="P18" s="39"/>
      <c r="Q18" s="39"/>
      <c r="R18" s="39"/>
      <c r="S18" s="39"/>
      <c r="T18" s="39"/>
      <c r="U18" s="39"/>
      <c r="V18" s="39"/>
      <c r="W18" s="39"/>
      <c r="X18" s="39"/>
      <c r="Y18" s="39"/>
      <c r="Z18" s="39"/>
      <c r="AA18" s="39"/>
      <c r="AB18" s="38"/>
      <c r="AC18" s="38"/>
      <c r="AD18" s="38"/>
      <c r="AE18" s="38"/>
      <c r="AF18" s="38"/>
      <c r="AG18" s="38"/>
      <c r="AH18" s="38"/>
      <c r="AI18" s="38"/>
      <c r="AJ18" s="38"/>
      <c r="AK18" s="38"/>
      <c r="AL18" s="38"/>
      <c r="AM18" s="38"/>
      <c r="AN18" s="38"/>
      <c r="AO18" s="38"/>
      <c r="AP18" s="38"/>
      <c r="AQ18" s="38"/>
      <c r="AR18" s="38"/>
      <c r="AS18" s="38"/>
      <c r="AT18" s="38"/>
      <c r="AU18" s="38"/>
      <c r="AV18" s="38"/>
      <c r="AW18" s="38"/>
      <c r="AX18" s="38"/>
      <c r="AY18" s="38"/>
      <c r="AZ18" s="38"/>
      <c r="BA18" s="38"/>
      <c r="BB18" s="38"/>
      <c r="BC18" s="38"/>
      <c r="BD18" s="38"/>
      <c r="BE18" s="38"/>
      <c r="BF18" s="38"/>
    </row>
    <row r="19" spans="1:58" ht="15" customHeight="1" x14ac:dyDescent="0.2">
      <c r="A19" s="436" t="s">
        <v>190</v>
      </c>
      <c r="B19" s="436"/>
      <c r="C19" s="436"/>
      <c r="D19" s="436"/>
      <c r="E19" s="436"/>
      <c r="F19" s="436"/>
      <c r="G19" s="436"/>
      <c r="H19" s="436"/>
      <c r="I19" s="436"/>
      <c r="J19" s="436"/>
      <c r="K19" s="436"/>
      <c r="L19" s="436"/>
      <c r="M19" s="436"/>
      <c r="N19" s="436"/>
      <c r="O19" s="39"/>
      <c r="P19" s="39"/>
      <c r="Q19" s="39"/>
      <c r="R19" s="39"/>
      <c r="S19" s="39"/>
      <c r="T19" s="39"/>
      <c r="U19" s="39"/>
      <c r="V19" s="39"/>
      <c r="W19" s="39"/>
      <c r="X19" s="39"/>
      <c r="Y19" s="39"/>
      <c r="Z19" s="39"/>
      <c r="AA19" s="39"/>
    </row>
    <row r="20" spans="1:58" ht="15" customHeight="1" x14ac:dyDescent="0.2">
      <c r="A20" s="32"/>
      <c r="B20" s="32" t="s">
        <v>191</v>
      </c>
      <c r="C20" s="32"/>
      <c r="D20" s="32"/>
      <c r="E20" s="32"/>
      <c r="F20" s="438">
        <v>30</v>
      </c>
      <c r="G20" s="438"/>
      <c r="H20" s="438"/>
      <c r="I20" s="438"/>
      <c r="J20" s="32"/>
      <c r="K20" s="39"/>
      <c r="L20" s="39"/>
      <c r="M20" s="39"/>
      <c r="N20" s="39"/>
      <c r="O20" s="39"/>
      <c r="P20" s="39"/>
      <c r="Q20" s="39"/>
      <c r="R20" s="39"/>
      <c r="S20" s="39"/>
      <c r="T20" s="39"/>
      <c r="U20" s="39"/>
      <c r="V20" s="39"/>
      <c r="W20" s="39"/>
      <c r="X20" s="39"/>
      <c r="Y20" s="39"/>
      <c r="Z20" s="39"/>
      <c r="AA20" s="39"/>
    </row>
    <row r="21" spans="1:58" ht="15" customHeight="1" x14ac:dyDescent="0.2">
      <c r="A21" s="32"/>
      <c r="B21" s="32" t="s">
        <v>192</v>
      </c>
      <c r="C21" s="32"/>
      <c r="D21" s="32"/>
      <c r="E21" s="32"/>
      <c r="F21" s="438">
        <v>60</v>
      </c>
      <c r="G21" s="438"/>
      <c r="H21" s="438"/>
      <c r="I21" s="438"/>
      <c r="J21" s="32"/>
      <c r="K21" s="39"/>
      <c r="L21" s="39"/>
      <c r="M21" s="39"/>
      <c r="N21" s="39"/>
      <c r="O21" s="39"/>
      <c r="P21" s="39"/>
      <c r="Q21" s="39"/>
      <c r="R21" s="39"/>
      <c r="S21" s="39"/>
      <c r="T21" s="39"/>
      <c r="U21" s="39"/>
      <c r="V21" s="39"/>
      <c r="W21" s="39"/>
      <c r="X21" s="39"/>
      <c r="Y21" s="39"/>
      <c r="Z21" s="39"/>
      <c r="AA21" s="32"/>
    </row>
    <row r="22" spans="1:58" ht="15" customHeight="1" x14ac:dyDescent="0.2">
      <c r="A22" s="32"/>
      <c r="B22" s="32" t="s">
        <v>193</v>
      </c>
      <c r="C22" s="32"/>
      <c r="D22" s="32"/>
      <c r="E22" s="32"/>
      <c r="F22" s="438">
        <v>80</v>
      </c>
      <c r="G22" s="438"/>
      <c r="H22" s="438"/>
      <c r="I22" s="438"/>
      <c r="J22" s="32" t="s">
        <v>194</v>
      </c>
      <c r="K22" s="39"/>
      <c r="L22" s="39"/>
      <c r="M22" s="39"/>
      <c r="N22" s="39"/>
      <c r="O22" s="39"/>
      <c r="P22" s="39"/>
      <c r="Q22" s="39"/>
      <c r="R22" s="39"/>
      <c r="S22" s="39"/>
      <c r="T22" s="39"/>
      <c r="U22" s="39"/>
      <c r="V22" s="39"/>
      <c r="W22" s="39"/>
      <c r="X22" s="39"/>
      <c r="Y22" s="39"/>
      <c r="Z22" s="39"/>
      <c r="AA22" s="33"/>
    </row>
    <row r="23" spans="1:58" ht="15" customHeight="1" x14ac:dyDescent="0.2">
      <c r="A23" s="32"/>
      <c r="B23" s="32"/>
      <c r="C23" s="32"/>
      <c r="D23" s="32"/>
      <c r="E23" s="32"/>
      <c r="F23" s="52"/>
      <c r="G23" s="52"/>
      <c r="H23" s="52"/>
      <c r="I23" s="52"/>
      <c r="J23" s="39"/>
      <c r="K23" s="39"/>
      <c r="L23" s="39"/>
      <c r="M23" s="39"/>
      <c r="N23" s="39"/>
      <c r="O23" s="39"/>
      <c r="P23" s="39"/>
      <c r="Q23" s="39"/>
      <c r="R23" s="39"/>
      <c r="S23" s="39"/>
      <c r="T23" s="39"/>
      <c r="U23" s="39"/>
      <c r="V23" s="39"/>
      <c r="W23" s="39"/>
      <c r="X23" s="39"/>
      <c r="Y23" s="39"/>
      <c r="Z23" s="39"/>
      <c r="AA23" s="33" t="s">
        <v>299</v>
      </c>
    </row>
    <row r="24" spans="1:58" ht="15" customHeight="1" x14ac:dyDescent="0.2">
      <c r="A24" s="40" t="s">
        <v>195</v>
      </c>
      <c r="B24" s="32"/>
      <c r="C24" s="32"/>
      <c r="D24" s="32"/>
      <c r="E24" s="32"/>
      <c r="F24" s="32"/>
      <c r="G24" s="32"/>
      <c r="H24" s="39"/>
      <c r="I24" s="39"/>
      <c r="J24" s="39"/>
      <c r="K24" s="39"/>
      <c r="L24" s="39"/>
      <c r="M24" s="39"/>
      <c r="N24" s="39"/>
      <c r="O24" s="39"/>
      <c r="P24" s="39"/>
      <c r="Q24" s="39"/>
      <c r="R24" s="39"/>
      <c r="S24" s="39"/>
      <c r="T24" s="39"/>
      <c r="U24" s="39"/>
      <c r="V24" s="39"/>
      <c r="W24" s="39"/>
      <c r="X24" s="39"/>
      <c r="Y24" s="39"/>
      <c r="Z24" s="39"/>
      <c r="AA24" s="32"/>
    </row>
    <row r="25" spans="1:58" ht="10.199999999999999" customHeight="1" x14ac:dyDescent="0.2">
      <c r="A25" s="32"/>
      <c r="B25" s="32"/>
      <c r="C25" s="32"/>
      <c r="D25" s="32"/>
      <c r="E25" s="32"/>
      <c r="F25" s="32"/>
      <c r="G25" s="32"/>
      <c r="H25" s="32"/>
      <c r="I25" s="32"/>
      <c r="J25" s="32"/>
      <c r="K25" s="32"/>
      <c r="L25" s="32"/>
      <c r="M25" s="32"/>
      <c r="N25" s="32"/>
      <c r="O25" s="32"/>
      <c r="P25" s="32"/>
      <c r="Q25" s="32"/>
      <c r="R25" s="32"/>
      <c r="S25" s="32"/>
      <c r="T25" s="32"/>
      <c r="U25" s="32"/>
      <c r="V25" s="32"/>
      <c r="W25" s="32"/>
      <c r="X25" s="32"/>
      <c r="Y25" s="32"/>
      <c r="Z25" s="32"/>
      <c r="AA25" s="32"/>
    </row>
    <row r="26" spans="1:58" ht="15" customHeight="1" x14ac:dyDescent="0.2">
      <c r="A26" s="436" t="s">
        <v>300</v>
      </c>
      <c r="B26" s="436"/>
      <c r="C26" s="436"/>
      <c r="D26" s="436"/>
      <c r="E26" s="436"/>
      <c r="F26" s="436"/>
      <c r="G26" s="436"/>
      <c r="H26" s="436"/>
      <c r="I26" s="436"/>
      <c r="J26" s="436"/>
      <c r="K26" s="436"/>
      <c r="L26" s="436"/>
      <c r="M26" s="436"/>
      <c r="N26" s="436"/>
      <c r="O26" s="436"/>
      <c r="P26" s="32"/>
      <c r="Q26" s="32"/>
      <c r="R26" s="32"/>
      <c r="S26" s="32"/>
      <c r="T26" s="32"/>
      <c r="U26" s="32"/>
      <c r="V26" s="32"/>
      <c r="W26" s="32"/>
      <c r="X26" s="32"/>
      <c r="Y26" s="32"/>
      <c r="Z26" s="32"/>
      <c r="AA26" s="32"/>
    </row>
    <row r="27" spans="1:58" ht="15" customHeight="1" x14ac:dyDescent="0.2">
      <c r="A27" s="32" t="s">
        <v>198</v>
      </c>
      <c r="B27" s="32" t="s">
        <v>199</v>
      </c>
      <c r="C27" s="32"/>
      <c r="D27" s="32"/>
      <c r="E27" s="32"/>
      <c r="F27" s="32"/>
      <c r="G27" s="32"/>
      <c r="H27" s="32"/>
      <c r="I27" s="32"/>
      <c r="J27" s="32"/>
      <c r="K27" s="32"/>
      <c r="L27" s="32"/>
      <c r="M27" s="32"/>
      <c r="N27" s="32"/>
      <c r="O27" s="32"/>
      <c r="P27" s="32"/>
      <c r="Q27" s="32"/>
      <c r="R27" s="32"/>
      <c r="S27" s="32"/>
      <c r="T27" s="32"/>
      <c r="U27" s="32"/>
      <c r="V27" s="32"/>
      <c r="W27" s="32"/>
      <c r="X27" s="32"/>
      <c r="Y27" s="32"/>
      <c r="Z27" s="32"/>
      <c r="AA27" s="33" t="s">
        <v>200</v>
      </c>
    </row>
    <row r="28" spans="1:58" ht="15" customHeight="1" x14ac:dyDescent="0.2">
      <c r="A28" s="32" t="s">
        <v>201</v>
      </c>
      <c r="B28" s="32" t="s">
        <v>202</v>
      </c>
      <c r="C28" s="32"/>
      <c r="D28" s="32"/>
      <c r="E28" s="32"/>
      <c r="F28" s="32"/>
      <c r="G28" s="32"/>
      <c r="H28" s="32"/>
      <c r="I28" s="32"/>
      <c r="J28" s="32"/>
      <c r="K28" s="32"/>
      <c r="L28" s="32"/>
      <c r="M28" s="32"/>
      <c r="N28" s="32"/>
      <c r="O28" s="32"/>
      <c r="P28" s="32"/>
      <c r="Q28" s="32"/>
      <c r="R28" s="32"/>
      <c r="S28" s="32"/>
      <c r="T28" s="32"/>
      <c r="U28" s="32"/>
      <c r="V28" s="32"/>
      <c r="W28" s="32"/>
      <c r="X28" s="32"/>
      <c r="Y28" s="32"/>
      <c r="Z28" s="32"/>
      <c r="AA28" s="33" t="s">
        <v>200</v>
      </c>
    </row>
    <row r="29" spans="1:58" ht="15" customHeight="1" x14ac:dyDescent="0.2">
      <c r="A29" s="32" t="s">
        <v>203</v>
      </c>
      <c r="B29" s="32" t="s">
        <v>204</v>
      </c>
      <c r="C29" s="32"/>
      <c r="D29" s="32"/>
      <c r="E29" s="32"/>
      <c r="F29" s="32"/>
      <c r="G29" s="32"/>
      <c r="H29" s="32"/>
      <c r="I29" s="32"/>
      <c r="J29" s="32"/>
      <c r="K29" s="32"/>
      <c r="L29" s="32"/>
      <c r="M29" s="32"/>
      <c r="N29" s="32"/>
      <c r="O29" s="32"/>
      <c r="P29" s="32"/>
      <c r="Q29" s="32"/>
      <c r="R29" s="32"/>
      <c r="S29" s="32"/>
      <c r="T29" s="32"/>
      <c r="U29" s="32"/>
      <c r="V29" s="32"/>
      <c r="W29" s="32"/>
      <c r="X29" s="32"/>
      <c r="Y29" s="32"/>
      <c r="Z29" s="32"/>
      <c r="AA29" s="33" t="s">
        <v>205</v>
      </c>
    </row>
    <row r="30" spans="1:58" ht="10.199999999999999" customHeight="1" x14ac:dyDescent="0.2">
      <c r="A30" s="32"/>
      <c r="B30" s="32"/>
      <c r="C30" s="32"/>
      <c r="D30" s="32"/>
      <c r="E30" s="32"/>
      <c r="F30" s="32"/>
      <c r="G30" s="32"/>
      <c r="H30" s="39"/>
      <c r="I30" s="39"/>
      <c r="J30" s="39"/>
      <c r="K30" s="39"/>
      <c r="L30" s="39"/>
      <c r="M30" s="39"/>
      <c r="N30" s="39"/>
      <c r="O30" s="39"/>
      <c r="P30" s="39"/>
      <c r="Q30" s="39"/>
      <c r="R30" s="39"/>
      <c r="S30" s="39"/>
      <c r="T30" s="39"/>
      <c r="U30" s="39"/>
      <c r="V30" s="39"/>
      <c r="W30" s="39"/>
      <c r="X30" s="39"/>
      <c r="Y30" s="39"/>
      <c r="Z30" s="39"/>
      <c r="AA30" s="39"/>
    </row>
    <row r="31" spans="1:58" ht="15" customHeight="1" x14ac:dyDescent="0.2">
      <c r="A31" s="436" t="s">
        <v>206</v>
      </c>
      <c r="B31" s="436"/>
      <c r="C31" s="436"/>
      <c r="D31" s="436"/>
      <c r="E31" s="436"/>
      <c r="F31" s="436"/>
      <c r="G31" s="436"/>
      <c r="H31" s="436"/>
      <c r="I31" s="436"/>
      <c r="J31" s="436"/>
      <c r="K31" s="436"/>
      <c r="L31" s="436"/>
      <c r="M31" s="436"/>
      <c r="N31" s="436"/>
      <c r="O31" s="436"/>
      <c r="P31" s="39"/>
      <c r="Q31" s="39"/>
      <c r="R31" s="39"/>
      <c r="S31" s="39"/>
      <c r="T31" s="39"/>
      <c r="U31" s="39"/>
      <c r="V31" s="39"/>
      <c r="W31" s="39"/>
      <c r="X31" s="39"/>
      <c r="Y31" s="39"/>
      <c r="Z31" s="39"/>
      <c r="AA31" s="39"/>
    </row>
    <row r="32" spans="1:58" ht="15" customHeight="1" x14ac:dyDescent="0.2">
      <c r="A32" s="431" t="s">
        <v>207</v>
      </c>
      <c r="B32" s="431"/>
      <c r="C32" s="431"/>
      <c r="D32" s="431"/>
      <c r="E32" s="431"/>
      <c r="F32" s="431"/>
      <c r="G32" s="431"/>
      <c r="H32" s="431"/>
      <c r="I32" s="431"/>
      <c r="J32" s="431"/>
      <c r="K32" s="431"/>
      <c r="L32" s="431"/>
      <c r="M32" s="431"/>
      <c r="N32" s="431"/>
      <c r="O32" s="431"/>
      <c r="P32" s="431"/>
      <c r="Q32" s="431"/>
      <c r="R32" s="431"/>
      <c r="S32" s="431"/>
      <c r="T32" s="431"/>
      <c r="U32" s="431"/>
      <c r="V32" s="431"/>
      <c r="W32" s="431"/>
      <c r="X32" s="431"/>
      <c r="Y32" s="431"/>
      <c r="Z32" s="431"/>
      <c r="AA32" s="431"/>
    </row>
    <row r="33" spans="1:27" ht="15" customHeight="1" x14ac:dyDescent="0.2">
      <c r="A33" s="431"/>
      <c r="B33" s="431"/>
      <c r="C33" s="431"/>
      <c r="D33" s="431"/>
      <c r="E33" s="431"/>
      <c r="F33" s="431"/>
      <c r="G33" s="431"/>
      <c r="H33" s="431"/>
      <c r="I33" s="431"/>
      <c r="J33" s="431"/>
      <c r="K33" s="431"/>
      <c r="L33" s="431"/>
      <c r="M33" s="431"/>
      <c r="N33" s="431"/>
      <c r="O33" s="431"/>
      <c r="P33" s="431"/>
      <c r="Q33" s="431"/>
      <c r="R33" s="431"/>
      <c r="S33" s="431"/>
      <c r="T33" s="431"/>
      <c r="U33" s="431"/>
      <c r="V33" s="431"/>
      <c r="W33" s="431"/>
      <c r="X33" s="431"/>
      <c r="Y33" s="431"/>
      <c r="Z33" s="431"/>
      <c r="AA33" s="431"/>
    </row>
    <row r="34" spans="1:27" ht="15" customHeight="1" x14ac:dyDescent="0.2">
      <c r="A34" s="431" t="s">
        <v>208</v>
      </c>
      <c r="B34" s="431"/>
      <c r="C34" s="431"/>
      <c r="D34" s="431"/>
      <c r="E34" s="431"/>
      <c r="F34" s="431"/>
      <c r="G34" s="431"/>
      <c r="H34" s="431"/>
      <c r="I34" s="431"/>
      <c r="J34" s="431"/>
      <c r="K34" s="431"/>
      <c r="L34" s="431"/>
      <c r="M34" s="431"/>
      <c r="N34" s="431"/>
      <c r="O34" s="431"/>
      <c r="P34" s="431"/>
      <c r="Q34" s="431"/>
      <c r="R34" s="431"/>
      <c r="S34" s="431"/>
      <c r="T34" s="431"/>
      <c r="U34" s="431"/>
      <c r="V34" s="431"/>
      <c r="W34" s="431"/>
      <c r="X34" s="431"/>
      <c r="Y34" s="431"/>
      <c r="Z34" s="431"/>
      <c r="AA34" s="431"/>
    </row>
    <row r="35" spans="1:27" ht="15" customHeight="1" x14ac:dyDescent="0.2">
      <c r="A35" s="431"/>
      <c r="B35" s="431"/>
      <c r="C35" s="431"/>
      <c r="D35" s="431"/>
      <c r="E35" s="431"/>
      <c r="F35" s="431"/>
      <c r="G35" s="431"/>
      <c r="H35" s="431"/>
      <c r="I35" s="431"/>
      <c r="J35" s="431"/>
      <c r="K35" s="431"/>
      <c r="L35" s="431"/>
      <c r="M35" s="431"/>
      <c r="N35" s="431"/>
      <c r="O35" s="431"/>
      <c r="P35" s="431"/>
      <c r="Q35" s="431"/>
      <c r="R35" s="431"/>
      <c r="S35" s="431"/>
      <c r="T35" s="431"/>
      <c r="U35" s="431"/>
      <c r="V35" s="431"/>
      <c r="W35" s="431"/>
      <c r="X35" s="431"/>
      <c r="Y35" s="431"/>
      <c r="Z35" s="431"/>
      <c r="AA35" s="431"/>
    </row>
    <row r="36" spans="1:27" ht="10.199999999999999" customHeight="1" x14ac:dyDescent="0.2">
      <c r="A36" s="39"/>
      <c r="B36" s="39"/>
      <c r="C36" s="39"/>
      <c r="D36" s="39"/>
      <c r="E36" s="39"/>
      <c r="F36" s="39"/>
      <c r="G36" s="39"/>
      <c r="H36" s="39"/>
      <c r="I36" s="39"/>
      <c r="J36" s="39"/>
      <c r="K36" s="39"/>
      <c r="L36" s="39"/>
      <c r="M36" s="39"/>
      <c r="N36" s="39"/>
      <c r="O36" s="39"/>
      <c r="P36" s="39"/>
      <c r="Q36" s="39"/>
      <c r="R36" s="39"/>
      <c r="S36" s="39"/>
      <c r="T36" s="39"/>
      <c r="U36" s="39"/>
      <c r="V36" s="39"/>
      <c r="W36" s="39"/>
      <c r="X36" s="39"/>
      <c r="Y36" s="39"/>
      <c r="Z36" s="39"/>
      <c r="AA36" s="33" t="s">
        <v>171</v>
      </c>
    </row>
    <row r="37" spans="1:27" ht="10.199999999999999" customHeight="1" x14ac:dyDescent="0.2">
      <c r="A37" s="32"/>
      <c r="B37" s="32"/>
      <c r="C37" s="32"/>
      <c r="D37" s="32"/>
      <c r="E37" s="32"/>
      <c r="F37" s="32"/>
      <c r="G37" s="32"/>
      <c r="H37" s="32"/>
      <c r="I37" s="32"/>
      <c r="J37" s="32"/>
      <c r="K37" s="32"/>
      <c r="L37" s="32"/>
      <c r="M37" s="32"/>
      <c r="N37" s="32"/>
      <c r="O37" s="32"/>
      <c r="P37" s="32"/>
      <c r="Q37" s="32"/>
      <c r="R37" s="32"/>
      <c r="S37" s="32"/>
      <c r="T37" s="32"/>
      <c r="U37" s="32"/>
      <c r="V37" s="32"/>
      <c r="W37" s="32"/>
      <c r="X37" s="32"/>
      <c r="Y37" s="32"/>
      <c r="Z37" s="32"/>
      <c r="AA37" s="32"/>
    </row>
    <row r="38" spans="1:27" ht="15" customHeight="1" x14ac:dyDescent="0.2">
      <c r="A38" s="47" t="s">
        <v>249</v>
      </c>
      <c r="B38" s="32"/>
      <c r="C38" s="32"/>
      <c r="D38" s="32"/>
      <c r="E38" s="32"/>
      <c r="F38" s="32"/>
      <c r="G38" s="32"/>
      <c r="H38" s="32"/>
      <c r="I38" s="32"/>
      <c r="J38" s="32"/>
      <c r="K38" s="32"/>
      <c r="L38" s="32"/>
      <c r="M38" s="32"/>
      <c r="N38" s="32"/>
      <c r="O38" s="32"/>
      <c r="P38" s="32"/>
      <c r="Q38" s="32"/>
      <c r="R38" s="32"/>
      <c r="S38" s="32"/>
      <c r="T38" s="32"/>
      <c r="U38" s="32"/>
      <c r="V38" s="32"/>
      <c r="W38" s="32"/>
      <c r="X38" s="32"/>
      <c r="Y38" s="32"/>
      <c r="Z38" s="32"/>
      <c r="AA38" s="32"/>
    </row>
    <row r="39" spans="1:27" ht="15" customHeight="1" x14ac:dyDescent="0.2">
      <c r="A39" s="431" t="s">
        <v>250</v>
      </c>
      <c r="B39" s="431"/>
      <c r="C39" s="431"/>
      <c r="D39" s="431"/>
      <c r="E39" s="431"/>
      <c r="F39" s="431"/>
      <c r="G39" s="431"/>
      <c r="H39" s="431"/>
      <c r="I39" s="431"/>
      <c r="J39" s="431"/>
      <c r="K39" s="431"/>
      <c r="L39" s="431"/>
      <c r="M39" s="431"/>
      <c r="N39" s="431"/>
      <c r="O39" s="431"/>
      <c r="P39" s="431"/>
      <c r="Q39" s="431"/>
      <c r="R39" s="431"/>
      <c r="S39" s="431"/>
      <c r="T39" s="431"/>
      <c r="U39" s="431"/>
      <c r="V39" s="431"/>
      <c r="W39" s="431"/>
      <c r="X39" s="431"/>
      <c r="Y39" s="431"/>
      <c r="Z39" s="431"/>
      <c r="AA39" s="431"/>
    </row>
    <row r="40" spans="1:27" ht="15" customHeight="1" x14ac:dyDescent="0.2">
      <c r="A40" s="431"/>
      <c r="B40" s="431"/>
      <c r="C40" s="431"/>
      <c r="D40" s="431"/>
      <c r="E40" s="431"/>
      <c r="F40" s="431"/>
      <c r="G40" s="431"/>
      <c r="H40" s="431"/>
      <c r="I40" s="431"/>
      <c r="J40" s="431"/>
      <c r="K40" s="431"/>
      <c r="L40" s="431"/>
      <c r="M40" s="431"/>
      <c r="N40" s="431"/>
      <c r="O40" s="431"/>
      <c r="P40" s="431"/>
      <c r="Q40" s="431"/>
      <c r="R40" s="431"/>
      <c r="S40" s="431"/>
      <c r="T40" s="431"/>
      <c r="U40" s="431"/>
      <c r="V40" s="431"/>
      <c r="W40" s="431"/>
      <c r="X40" s="431"/>
      <c r="Y40" s="431"/>
      <c r="Z40" s="431"/>
      <c r="AA40" s="431"/>
    </row>
    <row r="41" spans="1:27" ht="15" customHeight="1" x14ac:dyDescent="0.2">
      <c r="A41" s="431"/>
      <c r="B41" s="431"/>
      <c r="C41" s="431"/>
      <c r="D41" s="431"/>
      <c r="E41" s="431"/>
      <c r="F41" s="431"/>
      <c r="G41" s="431"/>
      <c r="H41" s="431"/>
      <c r="I41" s="431"/>
      <c r="J41" s="431"/>
      <c r="K41" s="431"/>
      <c r="L41" s="431"/>
      <c r="M41" s="431"/>
      <c r="N41" s="431"/>
      <c r="O41" s="431"/>
      <c r="P41" s="431"/>
      <c r="Q41" s="431"/>
      <c r="R41" s="431"/>
      <c r="S41" s="431"/>
      <c r="T41" s="431"/>
      <c r="U41" s="431"/>
      <c r="V41" s="431"/>
      <c r="W41" s="431"/>
      <c r="X41" s="431"/>
      <c r="Y41" s="431"/>
      <c r="Z41" s="431"/>
      <c r="AA41" s="431"/>
    </row>
    <row r="42" spans="1:27" ht="10.199999999999999" customHeight="1" x14ac:dyDescent="0.2">
      <c r="A42" s="32"/>
      <c r="B42" s="32"/>
      <c r="C42" s="32"/>
      <c r="D42" s="32"/>
      <c r="E42" s="32"/>
      <c r="F42" s="32"/>
      <c r="G42" s="32"/>
      <c r="H42" s="32"/>
      <c r="I42" s="32"/>
      <c r="J42" s="32"/>
      <c r="K42" s="32"/>
      <c r="L42" s="32"/>
      <c r="M42" s="32"/>
      <c r="N42" s="32"/>
      <c r="O42" s="32"/>
      <c r="P42" s="32"/>
      <c r="Q42" s="32"/>
      <c r="R42" s="32"/>
      <c r="S42" s="32"/>
      <c r="T42" s="32"/>
      <c r="U42" s="32"/>
      <c r="V42" s="32"/>
      <c r="W42" s="32"/>
      <c r="X42" s="32"/>
      <c r="Y42" s="32"/>
      <c r="Z42" s="32"/>
      <c r="AA42" s="32"/>
    </row>
    <row r="43" spans="1:27" ht="15" customHeight="1" x14ac:dyDescent="0.2">
      <c r="A43" s="47" t="s">
        <v>251</v>
      </c>
      <c r="B43" s="32"/>
      <c r="C43" s="32"/>
      <c r="D43" s="32"/>
      <c r="E43" s="32"/>
      <c r="F43" s="32"/>
      <c r="G43" s="32"/>
      <c r="H43" s="32"/>
      <c r="I43" s="32"/>
      <c r="J43" s="32"/>
      <c r="K43" s="32"/>
      <c r="L43" s="32"/>
      <c r="M43" s="32"/>
      <c r="N43" s="32"/>
      <c r="O43" s="32"/>
      <c r="P43" s="32"/>
      <c r="Q43" s="32"/>
      <c r="R43" s="32"/>
      <c r="S43" s="32"/>
      <c r="T43" s="32"/>
      <c r="U43" s="32"/>
      <c r="V43" s="32"/>
      <c r="W43" s="32"/>
      <c r="X43" s="32"/>
      <c r="Y43" s="32"/>
      <c r="Z43" s="32"/>
      <c r="AA43" s="32"/>
    </row>
    <row r="44" spans="1:27" ht="15" customHeight="1" x14ac:dyDescent="0.2">
      <c r="A44" s="431" t="s">
        <v>252</v>
      </c>
      <c r="B44" s="431"/>
      <c r="C44" s="431"/>
      <c r="D44" s="431"/>
      <c r="E44" s="431"/>
      <c r="F44" s="431"/>
      <c r="G44" s="431"/>
      <c r="H44" s="431"/>
      <c r="I44" s="431"/>
      <c r="J44" s="431"/>
      <c r="K44" s="431"/>
      <c r="L44" s="431"/>
      <c r="M44" s="431"/>
      <c r="N44" s="431"/>
      <c r="O44" s="431"/>
      <c r="P44" s="431"/>
      <c r="Q44" s="431"/>
      <c r="R44" s="431"/>
      <c r="S44" s="431"/>
      <c r="T44" s="431"/>
      <c r="U44" s="431"/>
      <c r="V44" s="431"/>
      <c r="W44" s="431"/>
      <c r="X44" s="431"/>
      <c r="Y44" s="431"/>
      <c r="Z44" s="431"/>
      <c r="AA44" s="431"/>
    </row>
    <row r="45" spans="1:27" ht="15" customHeight="1" x14ac:dyDescent="0.2">
      <c r="A45" s="431"/>
      <c r="B45" s="431"/>
      <c r="C45" s="431"/>
      <c r="D45" s="431"/>
      <c r="E45" s="431"/>
      <c r="F45" s="431"/>
      <c r="G45" s="431"/>
      <c r="H45" s="431"/>
      <c r="I45" s="431"/>
      <c r="J45" s="431"/>
      <c r="K45" s="431"/>
      <c r="L45" s="431"/>
      <c r="M45" s="431"/>
      <c r="N45" s="431"/>
      <c r="O45" s="431"/>
      <c r="P45" s="431"/>
      <c r="Q45" s="431"/>
      <c r="R45" s="431"/>
      <c r="S45" s="431"/>
      <c r="T45" s="431"/>
      <c r="U45" s="431"/>
      <c r="V45" s="431"/>
      <c r="W45" s="431"/>
      <c r="X45" s="431"/>
      <c r="Y45" s="431"/>
      <c r="Z45" s="431"/>
      <c r="AA45" s="431"/>
    </row>
    <row r="46" spans="1:27" ht="15" customHeight="1" x14ac:dyDescent="0.2">
      <c r="A46" s="431"/>
      <c r="B46" s="431"/>
      <c r="C46" s="431"/>
      <c r="D46" s="431"/>
      <c r="E46" s="431"/>
      <c r="F46" s="431"/>
      <c r="G46" s="431"/>
      <c r="H46" s="431"/>
      <c r="I46" s="431"/>
      <c r="J46" s="431"/>
      <c r="K46" s="431"/>
      <c r="L46" s="431"/>
      <c r="M46" s="431"/>
      <c r="N46" s="431"/>
      <c r="O46" s="431"/>
      <c r="P46" s="431"/>
      <c r="Q46" s="431"/>
      <c r="R46" s="431"/>
      <c r="S46" s="431"/>
      <c r="T46" s="431"/>
      <c r="U46" s="431"/>
      <c r="V46" s="431"/>
      <c r="W46" s="431"/>
      <c r="X46" s="431"/>
      <c r="Y46" s="431"/>
      <c r="Z46" s="431"/>
      <c r="AA46" s="431"/>
    </row>
    <row r="47" spans="1:27" ht="15" customHeight="1" x14ac:dyDescent="0.2">
      <c r="A47" s="431"/>
      <c r="B47" s="431"/>
      <c r="C47" s="431"/>
      <c r="D47" s="431"/>
      <c r="E47" s="431"/>
      <c r="F47" s="431"/>
      <c r="G47" s="431"/>
      <c r="H47" s="431"/>
      <c r="I47" s="431"/>
      <c r="J47" s="431"/>
      <c r="K47" s="431"/>
      <c r="L47" s="431"/>
      <c r="M47" s="431"/>
      <c r="N47" s="431"/>
      <c r="O47" s="431"/>
      <c r="P47" s="431"/>
      <c r="Q47" s="431"/>
      <c r="R47" s="431"/>
      <c r="S47" s="431"/>
      <c r="T47" s="431"/>
      <c r="U47" s="431"/>
      <c r="V47" s="431"/>
      <c r="W47" s="431"/>
      <c r="X47" s="431"/>
      <c r="Y47" s="431"/>
      <c r="Z47" s="431"/>
      <c r="AA47" s="431"/>
    </row>
    <row r="48" spans="1:27" ht="15" customHeight="1" x14ac:dyDescent="0.2">
      <c r="A48" s="431"/>
      <c r="B48" s="431"/>
      <c r="C48" s="431"/>
      <c r="D48" s="431"/>
      <c r="E48" s="431"/>
      <c r="F48" s="431"/>
      <c r="G48" s="431"/>
      <c r="H48" s="431"/>
      <c r="I48" s="431"/>
      <c r="J48" s="431"/>
      <c r="K48" s="431"/>
      <c r="L48" s="431"/>
      <c r="M48" s="431"/>
      <c r="N48" s="431"/>
      <c r="O48" s="431"/>
      <c r="P48" s="431"/>
      <c r="Q48" s="431"/>
      <c r="R48" s="431"/>
      <c r="S48" s="431"/>
      <c r="T48" s="431"/>
      <c r="U48" s="431"/>
      <c r="V48" s="431"/>
      <c r="W48" s="431"/>
      <c r="X48" s="431"/>
      <c r="Y48" s="431"/>
      <c r="Z48" s="431"/>
      <c r="AA48" s="431"/>
    </row>
    <row r="49" spans="1:58" ht="10.199999999999999" customHeight="1" x14ac:dyDescent="0.2">
      <c r="A49" s="39"/>
      <c r="B49" s="39"/>
      <c r="C49" s="39"/>
      <c r="D49" s="39"/>
      <c r="E49" s="39"/>
      <c r="F49" s="39"/>
      <c r="G49" s="39"/>
      <c r="H49" s="39"/>
      <c r="I49" s="39"/>
      <c r="J49" s="39"/>
      <c r="K49" s="39"/>
      <c r="L49" s="39"/>
      <c r="M49" s="39"/>
      <c r="N49" s="39"/>
      <c r="O49" s="39"/>
      <c r="P49" s="39"/>
      <c r="Q49" s="39"/>
      <c r="R49" s="39"/>
      <c r="S49" s="39"/>
      <c r="T49" s="39"/>
      <c r="U49" s="39"/>
      <c r="V49" s="39"/>
      <c r="W49" s="39"/>
      <c r="X49" s="39"/>
      <c r="Y49" s="39"/>
      <c r="Z49" s="39"/>
      <c r="AA49" s="39"/>
    </row>
    <row r="50" spans="1:58" ht="15" customHeight="1" x14ac:dyDescent="0.2">
      <c r="A50" s="47" t="s">
        <v>255</v>
      </c>
      <c r="B50" s="32"/>
      <c r="C50" s="32"/>
      <c r="D50" s="32"/>
      <c r="E50" s="32"/>
      <c r="F50" s="32"/>
      <c r="G50" s="32"/>
      <c r="H50" s="32"/>
      <c r="I50" s="32"/>
      <c r="J50" s="32"/>
      <c r="K50" s="32"/>
      <c r="L50" s="32"/>
      <c r="M50" s="32"/>
      <c r="N50" s="32"/>
      <c r="O50" s="32"/>
      <c r="P50" s="32"/>
      <c r="Q50" s="32"/>
      <c r="R50" s="32"/>
      <c r="S50" s="32"/>
      <c r="T50" s="32"/>
      <c r="U50" s="32"/>
      <c r="V50" s="32"/>
      <c r="W50" s="32"/>
      <c r="X50" s="32"/>
      <c r="Y50" s="32"/>
      <c r="Z50" s="32"/>
      <c r="AA50" s="32"/>
    </row>
    <row r="51" spans="1:58" ht="15" customHeight="1" x14ac:dyDescent="0.2">
      <c r="A51" s="431" t="s">
        <v>256</v>
      </c>
      <c r="B51" s="431"/>
      <c r="C51" s="431"/>
      <c r="D51" s="431"/>
      <c r="E51" s="431"/>
      <c r="F51" s="431"/>
      <c r="G51" s="431"/>
      <c r="H51" s="431"/>
      <c r="I51" s="431"/>
      <c r="J51" s="431"/>
      <c r="K51" s="431"/>
      <c r="L51" s="431"/>
      <c r="M51" s="431"/>
      <c r="N51" s="431"/>
      <c r="O51" s="431"/>
      <c r="P51" s="431"/>
      <c r="Q51" s="431"/>
      <c r="R51" s="431"/>
      <c r="S51" s="431"/>
      <c r="T51" s="431"/>
      <c r="U51" s="431"/>
      <c r="V51" s="431"/>
      <c r="W51" s="431"/>
      <c r="X51" s="431"/>
      <c r="Y51" s="431"/>
      <c r="Z51" s="431"/>
      <c r="AA51" s="431"/>
    </row>
    <row r="52" spans="1:58" ht="15" customHeight="1" x14ac:dyDescent="0.2">
      <c r="A52" s="431"/>
      <c r="B52" s="431"/>
      <c r="C52" s="431"/>
      <c r="D52" s="431"/>
      <c r="E52" s="431"/>
      <c r="F52" s="431"/>
      <c r="G52" s="431"/>
      <c r="H52" s="431"/>
      <c r="I52" s="431"/>
      <c r="J52" s="431"/>
      <c r="K52" s="431"/>
      <c r="L52" s="431"/>
      <c r="M52" s="431"/>
      <c r="N52" s="431"/>
      <c r="O52" s="431"/>
      <c r="P52" s="431"/>
      <c r="Q52" s="431"/>
      <c r="R52" s="431"/>
      <c r="S52" s="431"/>
      <c r="T52" s="431"/>
      <c r="U52" s="431"/>
      <c r="V52" s="431"/>
      <c r="W52" s="431"/>
      <c r="X52" s="431"/>
      <c r="Y52" s="431"/>
      <c r="Z52" s="431"/>
      <c r="AA52" s="431"/>
    </row>
    <row r="53" spans="1:58" ht="15" customHeight="1" x14ac:dyDescent="0.2">
      <c r="A53" s="431"/>
      <c r="B53" s="431"/>
      <c r="C53" s="431"/>
      <c r="D53" s="431"/>
      <c r="E53" s="431"/>
      <c r="F53" s="431"/>
      <c r="G53" s="431"/>
      <c r="H53" s="431"/>
      <c r="I53" s="431"/>
      <c r="J53" s="431"/>
      <c r="K53" s="431"/>
      <c r="L53" s="431"/>
      <c r="M53" s="431"/>
      <c r="N53" s="431"/>
      <c r="O53" s="431"/>
      <c r="P53" s="431"/>
      <c r="Q53" s="431"/>
      <c r="R53" s="431"/>
      <c r="S53" s="431"/>
      <c r="T53" s="431"/>
      <c r="U53" s="431"/>
      <c r="V53" s="431"/>
      <c r="W53" s="431"/>
      <c r="X53" s="431"/>
      <c r="Y53" s="431"/>
      <c r="Z53" s="431"/>
      <c r="AA53" s="431"/>
    </row>
    <row r="54" spans="1:58" ht="15" customHeight="1" x14ac:dyDescent="0.2">
      <c r="A54" s="431"/>
      <c r="B54" s="431"/>
      <c r="C54" s="431"/>
      <c r="D54" s="431"/>
      <c r="E54" s="431"/>
      <c r="F54" s="431"/>
      <c r="G54" s="431"/>
      <c r="H54" s="431"/>
      <c r="I54" s="431"/>
      <c r="J54" s="431"/>
      <c r="K54" s="431"/>
      <c r="L54" s="431"/>
      <c r="M54" s="431"/>
      <c r="N54" s="431"/>
      <c r="O54" s="431"/>
      <c r="P54" s="431"/>
      <c r="Q54" s="431"/>
      <c r="R54" s="431"/>
      <c r="S54" s="431"/>
      <c r="T54" s="431"/>
      <c r="U54" s="431"/>
      <c r="V54" s="431"/>
      <c r="W54" s="431"/>
      <c r="X54" s="431"/>
      <c r="Y54" s="431"/>
      <c r="Z54" s="431"/>
      <c r="AA54" s="431"/>
    </row>
    <row r="55" spans="1:58" ht="15" customHeight="1" x14ac:dyDescent="0.2">
      <c r="A55" s="431" t="s">
        <v>257</v>
      </c>
      <c r="B55" s="431"/>
      <c r="C55" s="431"/>
      <c r="D55" s="431"/>
      <c r="E55" s="431"/>
      <c r="F55" s="431"/>
      <c r="G55" s="431"/>
      <c r="H55" s="431"/>
      <c r="I55" s="431"/>
      <c r="J55" s="431"/>
      <c r="K55" s="431"/>
      <c r="L55" s="431"/>
      <c r="M55" s="431"/>
      <c r="N55" s="431"/>
      <c r="O55" s="431"/>
      <c r="P55" s="431"/>
      <c r="Q55" s="431"/>
      <c r="R55" s="431"/>
      <c r="S55" s="431"/>
      <c r="T55" s="431"/>
      <c r="U55" s="431"/>
      <c r="V55" s="431"/>
      <c r="W55" s="431"/>
      <c r="X55" s="431"/>
      <c r="Y55" s="431"/>
      <c r="Z55" s="431"/>
      <c r="AA55" s="431"/>
    </row>
    <row r="56" spans="1:58" ht="15" customHeight="1" x14ac:dyDescent="0.2">
      <c r="A56" s="431"/>
      <c r="B56" s="431"/>
      <c r="C56" s="431"/>
      <c r="D56" s="431"/>
      <c r="E56" s="431"/>
      <c r="F56" s="431"/>
      <c r="G56" s="431"/>
      <c r="H56" s="431"/>
      <c r="I56" s="431"/>
      <c r="J56" s="431"/>
      <c r="K56" s="431"/>
      <c r="L56" s="431"/>
      <c r="M56" s="431"/>
      <c r="N56" s="431"/>
      <c r="O56" s="431"/>
      <c r="P56" s="431"/>
      <c r="Q56" s="431"/>
      <c r="R56" s="431"/>
      <c r="S56" s="431"/>
      <c r="T56" s="431"/>
      <c r="U56" s="431"/>
      <c r="V56" s="431"/>
      <c r="W56" s="431"/>
      <c r="X56" s="431"/>
      <c r="Y56" s="431"/>
      <c r="Z56" s="431"/>
      <c r="AA56" s="431"/>
    </row>
    <row r="57" spans="1:58" ht="15" customHeight="1" x14ac:dyDescent="0.2">
      <c r="A57" s="431"/>
      <c r="B57" s="431"/>
      <c r="C57" s="431"/>
      <c r="D57" s="431"/>
      <c r="E57" s="431"/>
      <c r="F57" s="431"/>
      <c r="G57" s="431"/>
      <c r="H57" s="431"/>
      <c r="I57" s="431"/>
      <c r="J57" s="431"/>
      <c r="K57" s="431"/>
      <c r="L57" s="431"/>
      <c r="M57" s="431"/>
      <c r="N57" s="431"/>
      <c r="O57" s="431"/>
      <c r="P57" s="431"/>
      <c r="Q57" s="431"/>
      <c r="R57" s="431"/>
      <c r="S57" s="431"/>
      <c r="T57" s="431"/>
      <c r="U57" s="431"/>
      <c r="V57" s="431"/>
      <c r="W57" s="431"/>
      <c r="X57" s="431"/>
      <c r="Y57" s="431"/>
      <c r="Z57" s="431"/>
      <c r="AA57" s="431"/>
    </row>
    <row r="58" spans="1:58" ht="10.199999999999999" customHeight="1" x14ac:dyDescent="0.2">
      <c r="A58" s="39"/>
      <c r="B58" s="39"/>
      <c r="C58" s="39"/>
      <c r="D58" s="39"/>
      <c r="E58" s="39"/>
      <c r="F58" s="39"/>
      <c r="G58" s="39"/>
      <c r="H58" s="39"/>
      <c r="I58" s="39"/>
      <c r="J58" s="39"/>
      <c r="K58" s="39"/>
      <c r="L58" s="39"/>
      <c r="M58" s="39"/>
      <c r="N58" s="39"/>
      <c r="O58" s="39"/>
      <c r="P58" s="39"/>
      <c r="Q58" s="39"/>
      <c r="R58" s="39"/>
      <c r="S58" s="39"/>
      <c r="T58" s="39"/>
      <c r="U58" s="39"/>
      <c r="V58" s="39"/>
      <c r="W58" s="39"/>
      <c r="X58" s="39"/>
      <c r="Y58" s="39"/>
      <c r="Z58" s="39"/>
      <c r="AA58" s="39"/>
    </row>
    <row r="59" spans="1:58" s="22" customFormat="1" ht="18" customHeight="1" x14ac:dyDescent="0.25">
      <c r="A59" s="448" t="s">
        <v>295</v>
      </c>
      <c r="B59" s="448"/>
      <c r="C59" s="448"/>
      <c r="D59" s="448"/>
      <c r="E59" s="448"/>
      <c r="F59" s="448"/>
      <c r="G59" s="448"/>
      <c r="H59" s="448"/>
      <c r="I59" s="448"/>
      <c r="J59" s="448"/>
      <c r="K59" s="448"/>
      <c r="L59" s="448"/>
      <c r="M59" s="448"/>
      <c r="N59" s="448"/>
      <c r="O59" s="448"/>
      <c r="P59" s="448"/>
      <c r="Q59" s="448"/>
      <c r="R59" s="448"/>
      <c r="S59" s="448"/>
      <c r="T59" s="448"/>
      <c r="U59" s="448"/>
      <c r="V59" s="448"/>
      <c r="W59" s="448"/>
      <c r="X59" s="448"/>
      <c r="Y59" s="448"/>
      <c r="Z59" s="448"/>
      <c r="AA59" s="448"/>
      <c r="AB59" s="49"/>
      <c r="AC59" s="49"/>
      <c r="AD59" s="49"/>
      <c r="AE59" s="49"/>
      <c r="AF59" s="49"/>
      <c r="AG59" s="49"/>
      <c r="AH59" s="49"/>
      <c r="AI59" s="49"/>
      <c r="AJ59" s="49"/>
      <c r="AK59" s="49"/>
      <c r="AL59" s="49"/>
      <c r="AM59" s="49"/>
      <c r="AN59" s="49"/>
      <c r="AO59" s="49"/>
      <c r="AP59" s="49"/>
      <c r="AQ59" s="49"/>
      <c r="AR59" s="49"/>
      <c r="AS59" s="49"/>
      <c r="AT59" s="49"/>
      <c r="AU59" s="49"/>
      <c r="AV59" s="49"/>
      <c r="AW59" s="49"/>
      <c r="AX59" s="49"/>
      <c r="AY59" s="49"/>
      <c r="AZ59" s="49"/>
      <c r="BA59" s="49"/>
      <c r="BB59" s="49"/>
      <c r="BC59" s="49"/>
      <c r="BD59" s="49"/>
      <c r="BE59" s="49"/>
      <c r="BF59" s="49"/>
    </row>
    <row r="60" spans="1:58" s="22" customFormat="1" ht="18" customHeight="1" x14ac:dyDescent="0.25">
      <c r="A60" s="448"/>
      <c r="B60" s="448"/>
      <c r="C60" s="448"/>
      <c r="D60" s="448"/>
      <c r="E60" s="448"/>
      <c r="F60" s="448"/>
      <c r="G60" s="448"/>
      <c r="H60" s="448"/>
      <c r="I60" s="448"/>
      <c r="J60" s="448"/>
      <c r="K60" s="448"/>
      <c r="L60" s="448"/>
      <c r="M60" s="448"/>
      <c r="N60" s="448"/>
      <c r="O60" s="448"/>
      <c r="P60" s="448"/>
      <c r="Q60" s="448"/>
      <c r="R60" s="448"/>
      <c r="S60" s="448"/>
      <c r="T60" s="448"/>
      <c r="U60" s="448"/>
      <c r="V60" s="448"/>
      <c r="W60" s="448"/>
      <c r="X60" s="448"/>
      <c r="Y60" s="448"/>
      <c r="Z60" s="448"/>
      <c r="AA60" s="448"/>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row>
  </sheetData>
  <sheetProtection algorithmName="SHA-512" hashValue="Tqx88Lji8ryqEdw/jSH3B0X1S+DIF1nqaBOHZwLGNoTQpBqIjzIg9gq2aX1v8ZepKKL4Qw/ovGsVr9ChPP0LHA==" saltValue="tlUmxR3asOZ7FKzpKHwvDQ==" spinCount="100000" sheet="1" objects="1" scenarios="1"/>
  <mergeCells count="23">
    <mergeCell ref="A59:AA60"/>
    <mergeCell ref="A55:AA57"/>
    <mergeCell ref="A39:AA41"/>
    <mergeCell ref="A44:AA48"/>
    <mergeCell ref="A51:AA54"/>
    <mergeCell ref="A31:O31"/>
    <mergeCell ref="A32:AA33"/>
    <mergeCell ref="A34:AA35"/>
    <mergeCell ref="A19:N19"/>
    <mergeCell ref="F20:I20"/>
    <mergeCell ref="F21:I21"/>
    <mergeCell ref="F22:I22"/>
    <mergeCell ref="A26:O26"/>
    <mergeCell ref="A1:AA3"/>
    <mergeCell ref="A5:D5"/>
    <mergeCell ref="E5:AA5"/>
    <mergeCell ref="A17:E17"/>
    <mergeCell ref="F17:AA17"/>
    <mergeCell ref="A9:E9"/>
    <mergeCell ref="A11:E11"/>
    <mergeCell ref="F11:AA12"/>
    <mergeCell ref="A14:E15"/>
    <mergeCell ref="F14:AA15"/>
  </mergeCells>
  <conditionalFormatting sqref="E5:AA5">
    <cfRule type="beginsWith" dxfId="8" priority="1" operator="beginsWith" text="Funk">
      <formula>LEFT(E5,LEN("Funk"))="Funk"</formula>
    </cfRule>
    <cfRule type="beginsWith" dxfId="7" priority="2" operator="beginsWith" text="Geme">
      <formula>LEFT(E5,LEN("Geme"))="Geme"</formula>
    </cfRule>
    <cfRule type="beginsWith" dxfId="6" priority="3" operator="beginsWith" text="mit">
      <formula>LEFT(E5,LEN("mit"))="mit"</formula>
    </cfRule>
  </conditionalFormatting>
  <hyperlinks>
    <hyperlink ref="A9" location="Sitzungsgelder!A1" display="Sitzung:" xr:uid="{00000000-0004-0000-0900-000000000000}"/>
    <hyperlink ref="A11" location="Sitzungsgelder!A1" display="Besprechung:" xr:uid="{00000000-0004-0000-0900-000001000000}"/>
    <hyperlink ref="A14:E15" location="'Spesen (Essen_Kleinspesen)'!A1" display="Spesen FU, KM, MA:" xr:uid="{00000000-0004-0000-0900-000002000000}"/>
    <hyperlink ref="A17" location="Stundentschädigungen!A1" display="Entschädigung:" xr:uid="{00000000-0004-0000-0900-000003000000}"/>
    <hyperlink ref="A19" location="Sitzungsgelder!A1" display="Vergütung für Sitzungen und Besprechungen" xr:uid="{00000000-0004-0000-0900-000004000000}"/>
    <hyperlink ref="A31" location="Stundentschädigungen!A1" display="Entschädigung pro Stunde" xr:uid="{00000000-0004-0000-0900-000005000000}"/>
    <hyperlink ref="A26" location="'Spesen (Essen_Kleinspesen)'!A1" display="Spesen FU, KM, MA" xr:uid="{00000000-0004-0000-0900-000006000000}"/>
  </hyperlinks>
  <pageMargins left="0.70866141732283472" right="0.70866141732283472" top="0.78740157480314965" bottom="0.78740157480314965" header="0.31496062992125984" footer="0.31496062992125984"/>
  <pageSetup paperSize="9" fitToHeight="0" orientation="portrait" r:id="rId1"/>
  <headerFooter>
    <oddFooter xml:space="preserve">&amp;RSeite &amp;P </oddFooter>
  </headerFooter>
  <rowBreaks count="1" manualBreakCount="1">
    <brk id="42" max="26" man="1"/>
  </rowBreak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900-000000000000}">
          <x14:formula1>
            <xm:f>Daten!$G$3:$G$5</xm:f>
          </x14:formula1>
          <xm:sqref>E5:AA5</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BN52"/>
  <sheetViews>
    <sheetView zoomScale="130" zoomScaleNormal="130" zoomScaleSheetLayoutView="140" workbookViewId="0">
      <pane ySplit="5" topLeftCell="A6" activePane="bottomLeft" state="frozen"/>
      <selection pane="bottomLeft" activeCell="AB13" sqref="AB13"/>
    </sheetView>
  </sheetViews>
  <sheetFormatPr baseColWidth="10" defaultColWidth="10.6640625" defaultRowHeight="15" customHeight="1" x14ac:dyDescent="0.2"/>
  <cols>
    <col min="1" max="5" width="3.5546875" style="15" customWidth="1"/>
    <col min="6" max="27" width="3.109375" style="15" customWidth="1"/>
    <col min="28" max="66" width="10.6640625" style="32"/>
    <col min="67" max="16384" width="10.6640625" style="15"/>
  </cols>
  <sheetData>
    <row r="1" spans="1:66" ht="15" customHeight="1" x14ac:dyDescent="0.2">
      <c r="A1" s="432" t="s">
        <v>161</v>
      </c>
      <c r="B1" s="432"/>
      <c r="C1" s="432"/>
      <c r="D1" s="432"/>
      <c r="E1" s="432"/>
      <c r="F1" s="432"/>
      <c r="G1" s="432"/>
      <c r="H1" s="432"/>
      <c r="I1" s="432"/>
      <c r="J1" s="432"/>
      <c r="K1" s="432"/>
      <c r="L1" s="432"/>
      <c r="M1" s="432"/>
      <c r="N1" s="432"/>
      <c r="O1" s="432"/>
      <c r="P1" s="432"/>
      <c r="Q1" s="432"/>
      <c r="R1" s="432"/>
      <c r="S1" s="432"/>
      <c r="T1" s="432"/>
      <c r="U1" s="432"/>
      <c r="V1" s="432"/>
      <c r="W1" s="432"/>
      <c r="X1" s="432"/>
      <c r="Y1" s="432"/>
      <c r="Z1" s="432"/>
      <c r="AA1" s="432"/>
    </row>
    <row r="2" spans="1:66" ht="15" customHeight="1" x14ac:dyDescent="0.2">
      <c r="A2" s="432"/>
      <c r="B2" s="432"/>
      <c r="C2" s="432"/>
      <c r="D2" s="432"/>
      <c r="E2" s="432"/>
      <c r="F2" s="432"/>
      <c r="G2" s="432"/>
      <c r="H2" s="432"/>
      <c r="I2" s="432"/>
      <c r="J2" s="432"/>
      <c r="K2" s="432"/>
      <c r="L2" s="432"/>
      <c r="M2" s="432"/>
      <c r="N2" s="432"/>
      <c r="O2" s="432"/>
      <c r="P2" s="432"/>
      <c r="Q2" s="432"/>
      <c r="R2" s="432"/>
      <c r="S2" s="432"/>
      <c r="T2" s="432"/>
      <c r="U2" s="432"/>
      <c r="V2" s="432"/>
      <c r="W2" s="432"/>
      <c r="X2" s="432"/>
      <c r="Y2" s="432"/>
      <c r="Z2" s="432"/>
      <c r="AA2" s="432"/>
    </row>
    <row r="3" spans="1:66" ht="15" customHeight="1" x14ac:dyDescent="0.2">
      <c r="A3" s="432"/>
      <c r="B3" s="432"/>
      <c r="C3" s="432"/>
      <c r="D3" s="432"/>
      <c r="E3" s="432"/>
      <c r="F3" s="432"/>
      <c r="G3" s="432"/>
      <c r="H3" s="432"/>
      <c r="I3" s="432"/>
      <c r="J3" s="432"/>
      <c r="K3" s="432"/>
      <c r="L3" s="432"/>
      <c r="M3" s="432"/>
      <c r="N3" s="432"/>
      <c r="O3" s="432"/>
      <c r="P3" s="432"/>
      <c r="Q3" s="432"/>
      <c r="R3" s="432"/>
      <c r="S3" s="432"/>
      <c r="T3" s="432"/>
      <c r="U3" s="432"/>
      <c r="V3" s="432"/>
      <c r="W3" s="432"/>
      <c r="X3" s="432"/>
      <c r="Y3" s="432"/>
      <c r="Z3" s="432"/>
      <c r="AA3" s="432"/>
    </row>
    <row r="4" spans="1:66" ht="9.6" customHeight="1" x14ac:dyDescent="0.2">
      <c r="A4" s="31"/>
      <c r="B4" s="31"/>
      <c r="C4" s="31"/>
      <c r="D4" s="31"/>
      <c r="E4" s="31"/>
      <c r="F4" s="31"/>
      <c r="G4" s="31"/>
      <c r="H4" s="31"/>
      <c r="I4" s="31"/>
      <c r="J4" s="31"/>
      <c r="K4" s="31"/>
      <c r="L4" s="31"/>
      <c r="M4" s="31"/>
      <c r="N4" s="31"/>
      <c r="O4" s="31"/>
      <c r="P4" s="31"/>
      <c r="Q4" s="31"/>
      <c r="R4" s="31"/>
      <c r="S4" s="31"/>
      <c r="T4" s="31"/>
      <c r="U4" s="31"/>
      <c r="V4" s="31"/>
      <c r="W4" s="31"/>
      <c r="X4" s="31"/>
      <c r="Y4" s="31"/>
      <c r="Z4" s="31"/>
      <c r="AA4" s="31"/>
    </row>
    <row r="5" spans="1:66" ht="20.100000000000001" customHeight="1" x14ac:dyDescent="0.2">
      <c r="A5" s="432" t="s">
        <v>162</v>
      </c>
      <c r="B5" s="432"/>
      <c r="C5" s="432"/>
      <c r="D5" s="432"/>
      <c r="E5" s="433" t="s">
        <v>301</v>
      </c>
      <c r="F5" s="433"/>
      <c r="G5" s="433"/>
      <c r="H5" s="433"/>
      <c r="I5" s="433"/>
      <c r="J5" s="433"/>
      <c r="K5" s="433"/>
      <c r="L5" s="433"/>
      <c r="M5" s="433"/>
      <c r="N5" s="433"/>
      <c r="O5" s="433"/>
      <c r="P5" s="433"/>
      <c r="Q5" s="433"/>
      <c r="R5" s="433"/>
      <c r="S5" s="433"/>
      <c r="T5" s="433"/>
      <c r="U5" s="433"/>
      <c r="V5" s="433"/>
      <c r="W5" s="433"/>
      <c r="X5" s="433"/>
      <c r="Y5" s="433"/>
      <c r="Z5" s="433"/>
      <c r="AA5" s="433"/>
    </row>
    <row r="6" spans="1:66" ht="9.6" customHeight="1" x14ac:dyDescent="0.2">
      <c r="A6" s="32"/>
      <c r="B6" s="32"/>
      <c r="C6" s="32"/>
      <c r="D6" s="32"/>
      <c r="E6" s="32"/>
      <c r="F6" s="32"/>
      <c r="G6" s="32"/>
      <c r="H6" s="32"/>
      <c r="I6" s="32"/>
      <c r="J6" s="32"/>
      <c r="K6" s="32"/>
      <c r="L6" s="32"/>
      <c r="M6" s="32"/>
      <c r="N6" s="32"/>
      <c r="O6" s="32"/>
      <c r="P6" s="32"/>
      <c r="Q6" s="32"/>
      <c r="R6" s="32"/>
      <c r="S6" s="32"/>
      <c r="T6" s="32"/>
      <c r="U6" s="32"/>
      <c r="V6" s="32"/>
      <c r="W6" s="32"/>
      <c r="X6" s="32"/>
      <c r="Y6" s="32"/>
      <c r="Z6" s="32"/>
      <c r="AA6" s="32"/>
    </row>
    <row r="7" spans="1:66" ht="15" customHeight="1" x14ac:dyDescent="0.2">
      <c r="A7" s="32" t="s">
        <v>179</v>
      </c>
      <c r="B7" s="32"/>
      <c r="C7" s="32"/>
      <c r="D7" s="32"/>
      <c r="E7" s="32"/>
      <c r="F7" s="32"/>
      <c r="G7" s="32"/>
      <c r="H7" s="32"/>
      <c r="I7" s="32"/>
      <c r="J7" s="32"/>
      <c r="K7" s="32"/>
      <c r="L7" s="32"/>
      <c r="M7" s="32"/>
      <c r="N7" s="32"/>
      <c r="O7" s="32"/>
      <c r="P7" s="32"/>
      <c r="Q7" s="32"/>
      <c r="R7" s="32"/>
      <c r="S7" s="32"/>
      <c r="T7" s="32"/>
      <c r="U7" s="32"/>
      <c r="V7" s="32"/>
      <c r="W7" s="32"/>
      <c r="X7" s="32"/>
      <c r="Y7" s="32"/>
      <c r="Z7" s="32"/>
      <c r="AA7" s="32"/>
    </row>
    <row r="8" spans="1:66" ht="10.199999999999999" customHeight="1" x14ac:dyDescent="0.2">
      <c r="A8" s="40"/>
      <c r="B8" s="40"/>
      <c r="C8" s="40"/>
      <c r="D8" s="40"/>
      <c r="E8" s="40"/>
      <c r="F8" s="32"/>
      <c r="G8" s="32"/>
      <c r="H8" s="32"/>
      <c r="I8" s="32"/>
      <c r="J8" s="32"/>
      <c r="K8" s="32"/>
      <c r="L8" s="32"/>
      <c r="M8" s="32"/>
      <c r="N8" s="32"/>
      <c r="O8" s="32"/>
      <c r="P8" s="32"/>
      <c r="Q8" s="32"/>
      <c r="R8" s="32"/>
      <c r="S8" s="32"/>
      <c r="T8" s="32"/>
      <c r="U8" s="32"/>
      <c r="V8" s="32"/>
      <c r="W8" s="32"/>
      <c r="X8" s="32"/>
      <c r="Y8" s="32"/>
      <c r="Z8" s="32"/>
      <c r="AA8" s="32"/>
    </row>
    <row r="9" spans="1:66" s="23" customFormat="1" ht="15" customHeight="1" x14ac:dyDescent="0.25">
      <c r="A9" s="435" t="s">
        <v>180</v>
      </c>
      <c r="B9" s="435"/>
      <c r="C9" s="435"/>
      <c r="D9" s="435"/>
      <c r="E9" s="435"/>
      <c r="F9" s="38" t="s">
        <v>181</v>
      </c>
      <c r="G9" s="38"/>
      <c r="H9" s="38"/>
      <c r="I9" s="38"/>
      <c r="J9" s="38"/>
      <c r="K9" s="38"/>
      <c r="L9" s="38"/>
      <c r="M9" s="38"/>
      <c r="N9" s="38"/>
      <c r="O9" s="38"/>
      <c r="P9" s="38"/>
      <c r="Q9" s="38"/>
      <c r="R9" s="38"/>
      <c r="S9" s="38"/>
      <c r="T9" s="38"/>
      <c r="U9" s="38"/>
      <c r="V9" s="38"/>
      <c r="W9" s="38"/>
      <c r="X9" s="38"/>
      <c r="Y9" s="38"/>
      <c r="Z9" s="38"/>
      <c r="AA9" s="38"/>
      <c r="AB9" s="38"/>
      <c r="AC9" s="38"/>
      <c r="AD9" s="38"/>
      <c r="AE9" s="38"/>
      <c r="AF9" s="38"/>
      <c r="AG9" s="38"/>
      <c r="AH9" s="38"/>
      <c r="AI9" s="38"/>
      <c r="AJ9" s="38"/>
      <c r="AK9" s="38"/>
      <c r="AL9" s="38"/>
      <c r="AM9" s="38"/>
      <c r="AN9" s="38"/>
      <c r="AO9" s="38"/>
      <c r="AP9" s="38"/>
      <c r="AQ9" s="38"/>
      <c r="AR9" s="38"/>
      <c r="AS9" s="38"/>
      <c r="AT9" s="38"/>
      <c r="AU9" s="38"/>
      <c r="AV9" s="38"/>
      <c r="AW9" s="38"/>
      <c r="AX9" s="38"/>
      <c r="AY9" s="38"/>
      <c r="AZ9" s="38"/>
      <c r="BA9" s="38"/>
      <c r="BB9" s="38"/>
      <c r="BC9" s="38"/>
      <c r="BD9" s="38"/>
      <c r="BE9" s="38"/>
      <c r="BF9" s="38"/>
      <c r="BG9" s="38"/>
      <c r="BH9" s="38"/>
      <c r="BI9" s="38"/>
      <c r="BJ9" s="38"/>
      <c r="BK9" s="38"/>
      <c r="BL9" s="38"/>
      <c r="BM9" s="38"/>
      <c r="BN9" s="38"/>
    </row>
    <row r="10" spans="1:66" s="23" customFormat="1" ht="10.199999999999999" customHeight="1" x14ac:dyDescent="0.25">
      <c r="A10" s="41"/>
      <c r="B10" s="41"/>
      <c r="C10" s="41"/>
      <c r="D10" s="41"/>
      <c r="E10" s="41"/>
      <c r="F10" s="38"/>
      <c r="G10" s="38"/>
      <c r="H10" s="38"/>
      <c r="I10" s="38"/>
      <c r="J10" s="38"/>
      <c r="K10" s="38"/>
      <c r="L10" s="38"/>
      <c r="M10" s="38"/>
      <c r="N10" s="38"/>
      <c r="O10" s="38"/>
      <c r="P10" s="38"/>
      <c r="Q10" s="38"/>
      <c r="R10" s="38"/>
      <c r="S10" s="38"/>
      <c r="T10" s="38"/>
      <c r="U10" s="38"/>
      <c r="V10" s="38"/>
      <c r="W10" s="38"/>
      <c r="X10" s="38"/>
      <c r="Y10" s="38"/>
      <c r="Z10" s="38"/>
      <c r="AA10" s="38"/>
      <c r="AB10" s="38"/>
      <c r="AC10" s="38"/>
      <c r="AD10" s="38"/>
      <c r="AE10" s="38"/>
      <c r="AF10" s="38"/>
      <c r="AG10" s="38"/>
      <c r="AH10" s="38"/>
      <c r="AI10" s="38"/>
      <c r="AJ10" s="38"/>
      <c r="AK10" s="38"/>
      <c r="AL10" s="38"/>
      <c r="AM10" s="38"/>
      <c r="AN10" s="38"/>
      <c r="AO10" s="38"/>
      <c r="AP10" s="38"/>
      <c r="AQ10" s="38"/>
      <c r="AR10" s="38"/>
      <c r="AS10" s="38"/>
      <c r="AT10" s="38"/>
      <c r="AU10" s="38"/>
      <c r="AV10" s="38"/>
      <c r="AW10" s="38"/>
      <c r="AX10" s="38"/>
      <c r="AY10" s="38"/>
      <c r="AZ10" s="38"/>
      <c r="BA10" s="38"/>
      <c r="BB10" s="38"/>
      <c r="BC10" s="38"/>
      <c r="BD10" s="38"/>
      <c r="BE10" s="38"/>
      <c r="BF10" s="38"/>
      <c r="BG10" s="38"/>
      <c r="BH10" s="38"/>
      <c r="BI10" s="38"/>
      <c r="BJ10" s="38"/>
      <c r="BK10" s="38"/>
      <c r="BL10" s="38"/>
      <c r="BM10" s="38"/>
      <c r="BN10" s="38"/>
    </row>
    <row r="11" spans="1:66" s="23" customFormat="1" ht="15" customHeight="1" x14ac:dyDescent="0.25">
      <c r="A11" s="435" t="s">
        <v>182</v>
      </c>
      <c r="B11" s="435"/>
      <c r="C11" s="435"/>
      <c r="D11" s="435"/>
      <c r="E11" s="435"/>
      <c r="F11" s="431" t="s">
        <v>183</v>
      </c>
      <c r="G11" s="431"/>
      <c r="H11" s="431"/>
      <c r="I11" s="431"/>
      <c r="J11" s="431"/>
      <c r="K11" s="431"/>
      <c r="L11" s="431"/>
      <c r="M11" s="431"/>
      <c r="N11" s="431"/>
      <c r="O11" s="431"/>
      <c r="P11" s="431"/>
      <c r="Q11" s="431"/>
      <c r="R11" s="431"/>
      <c r="S11" s="431"/>
      <c r="T11" s="431"/>
      <c r="U11" s="431"/>
      <c r="V11" s="431"/>
      <c r="W11" s="431"/>
      <c r="X11" s="431"/>
      <c r="Y11" s="431"/>
      <c r="Z11" s="431"/>
      <c r="AA11" s="431"/>
      <c r="AB11" s="38"/>
      <c r="AC11" s="38"/>
      <c r="AD11" s="38"/>
      <c r="AE11" s="38"/>
      <c r="AF11" s="38"/>
      <c r="AG11" s="38"/>
      <c r="AH11" s="38"/>
      <c r="AI11" s="38"/>
      <c r="AJ11" s="38"/>
      <c r="AK11" s="38"/>
      <c r="AL11" s="38"/>
      <c r="AM11" s="38"/>
      <c r="AN11" s="38"/>
      <c r="AO11" s="38"/>
      <c r="AP11" s="38"/>
      <c r="AQ11" s="38"/>
      <c r="AR11" s="38"/>
      <c r="AS11" s="38"/>
      <c r="AT11" s="38"/>
      <c r="AU11" s="38"/>
      <c r="AV11" s="38"/>
      <c r="AW11" s="38"/>
      <c r="AX11" s="38"/>
      <c r="AY11" s="38"/>
      <c r="AZ11" s="38"/>
      <c r="BA11" s="38"/>
      <c r="BB11" s="38"/>
      <c r="BC11" s="38"/>
      <c r="BD11" s="38"/>
      <c r="BE11" s="38"/>
      <c r="BF11" s="38"/>
      <c r="BG11" s="38"/>
      <c r="BH11" s="38"/>
      <c r="BI11" s="38"/>
      <c r="BJ11" s="38"/>
      <c r="BK11" s="38"/>
      <c r="BL11" s="38"/>
      <c r="BM11" s="38"/>
      <c r="BN11" s="38"/>
    </row>
    <row r="12" spans="1:66" s="23" customFormat="1" ht="15" customHeight="1" x14ac:dyDescent="0.25">
      <c r="A12" s="41"/>
      <c r="B12" s="41"/>
      <c r="C12" s="41"/>
      <c r="D12" s="41"/>
      <c r="E12" s="41"/>
      <c r="F12" s="431"/>
      <c r="G12" s="431"/>
      <c r="H12" s="431"/>
      <c r="I12" s="431"/>
      <c r="J12" s="431"/>
      <c r="K12" s="431"/>
      <c r="L12" s="431"/>
      <c r="M12" s="431"/>
      <c r="N12" s="431"/>
      <c r="O12" s="431"/>
      <c r="P12" s="431"/>
      <c r="Q12" s="431"/>
      <c r="R12" s="431"/>
      <c r="S12" s="431"/>
      <c r="T12" s="431"/>
      <c r="U12" s="431"/>
      <c r="V12" s="431"/>
      <c r="W12" s="431"/>
      <c r="X12" s="431"/>
      <c r="Y12" s="431"/>
      <c r="Z12" s="431"/>
      <c r="AA12" s="431"/>
      <c r="AB12" s="38"/>
      <c r="AC12" s="38"/>
      <c r="AD12" s="38"/>
      <c r="AE12" s="38"/>
      <c r="AF12" s="38"/>
      <c r="AG12" s="38"/>
      <c r="AH12" s="38"/>
      <c r="AI12" s="38"/>
      <c r="AJ12" s="38"/>
      <c r="AK12" s="38"/>
      <c r="AL12" s="38"/>
      <c r="AM12" s="38"/>
      <c r="AN12" s="38"/>
      <c r="AO12" s="38"/>
      <c r="AP12" s="38"/>
      <c r="AQ12" s="38"/>
      <c r="AR12" s="38"/>
      <c r="AS12" s="38"/>
      <c r="AT12" s="38"/>
      <c r="AU12" s="38"/>
      <c r="AV12" s="38"/>
      <c r="AW12" s="38"/>
      <c r="AX12" s="38"/>
      <c r="AY12" s="38"/>
      <c r="AZ12" s="38"/>
      <c r="BA12" s="38"/>
      <c r="BB12" s="38"/>
      <c r="BC12" s="38"/>
      <c r="BD12" s="38"/>
      <c r="BE12" s="38"/>
      <c r="BF12" s="38"/>
      <c r="BG12" s="38"/>
      <c r="BH12" s="38"/>
      <c r="BI12" s="38"/>
      <c r="BJ12" s="38"/>
      <c r="BK12" s="38"/>
      <c r="BL12" s="38"/>
      <c r="BM12" s="38"/>
      <c r="BN12" s="38"/>
    </row>
    <row r="13" spans="1:66" s="23" customFormat="1" ht="10.199999999999999" customHeight="1" x14ac:dyDescent="0.25">
      <c r="A13" s="41"/>
      <c r="B13" s="41"/>
      <c r="C13" s="41"/>
      <c r="D13" s="41"/>
      <c r="E13" s="41"/>
      <c r="F13" s="39"/>
      <c r="G13" s="39"/>
      <c r="H13" s="39"/>
      <c r="I13" s="39"/>
      <c r="J13" s="39"/>
      <c r="K13" s="39"/>
      <c r="L13" s="39"/>
      <c r="M13" s="39"/>
      <c r="N13" s="39"/>
      <c r="O13" s="39"/>
      <c r="P13" s="39"/>
      <c r="Q13" s="39"/>
      <c r="R13" s="39"/>
      <c r="S13" s="39"/>
      <c r="T13" s="39"/>
      <c r="U13" s="39"/>
      <c r="V13" s="39"/>
      <c r="W13" s="39"/>
      <c r="X13" s="39"/>
      <c r="Y13" s="39"/>
      <c r="Z13" s="39"/>
      <c r="AA13" s="39"/>
      <c r="AB13" s="38"/>
      <c r="AC13" s="38"/>
      <c r="AD13" s="38"/>
      <c r="AE13" s="38"/>
      <c r="AF13" s="38"/>
      <c r="AG13" s="38"/>
      <c r="AH13" s="38"/>
      <c r="AI13" s="38"/>
      <c r="AJ13" s="38"/>
      <c r="AK13" s="38"/>
      <c r="AL13" s="38"/>
      <c r="AM13" s="38"/>
      <c r="AN13" s="38"/>
      <c r="AO13" s="38"/>
      <c r="AP13" s="38"/>
      <c r="AQ13" s="38"/>
      <c r="AR13" s="38"/>
      <c r="AS13" s="38"/>
      <c r="AT13" s="38"/>
      <c r="AU13" s="38"/>
      <c r="AV13" s="38"/>
      <c r="AW13" s="38"/>
      <c r="AX13" s="38"/>
      <c r="AY13" s="38"/>
      <c r="AZ13" s="38"/>
      <c r="BA13" s="38"/>
      <c r="BB13" s="38"/>
      <c r="BC13" s="38"/>
      <c r="BD13" s="38"/>
      <c r="BE13" s="38"/>
      <c r="BF13" s="38"/>
      <c r="BG13" s="38"/>
      <c r="BH13" s="38"/>
      <c r="BI13" s="38"/>
      <c r="BJ13" s="38"/>
      <c r="BK13" s="38"/>
      <c r="BL13" s="38"/>
      <c r="BM13" s="38"/>
      <c r="BN13" s="38"/>
    </row>
    <row r="14" spans="1:66" s="23" customFormat="1" ht="15" customHeight="1" x14ac:dyDescent="0.25">
      <c r="A14" s="434" t="s">
        <v>297</v>
      </c>
      <c r="B14" s="434"/>
      <c r="C14" s="434"/>
      <c r="D14" s="434"/>
      <c r="E14" s="434"/>
      <c r="F14" s="431" t="s">
        <v>298</v>
      </c>
      <c r="G14" s="431"/>
      <c r="H14" s="431"/>
      <c r="I14" s="431"/>
      <c r="J14" s="431"/>
      <c r="K14" s="431"/>
      <c r="L14" s="431"/>
      <c r="M14" s="431"/>
      <c r="N14" s="431"/>
      <c r="O14" s="431"/>
      <c r="P14" s="431"/>
      <c r="Q14" s="431"/>
      <c r="R14" s="431"/>
      <c r="S14" s="431"/>
      <c r="T14" s="431"/>
      <c r="U14" s="431"/>
      <c r="V14" s="431"/>
      <c r="W14" s="431"/>
      <c r="X14" s="431"/>
      <c r="Y14" s="431"/>
      <c r="Z14" s="431"/>
      <c r="AA14" s="431"/>
      <c r="AB14" s="38"/>
      <c r="AC14" s="38"/>
      <c r="AD14" s="38"/>
      <c r="AE14" s="38"/>
      <c r="AF14" s="38"/>
      <c r="AG14" s="38"/>
      <c r="AH14" s="38"/>
      <c r="AI14" s="38"/>
      <c r="AJ14" s="38"/>
      <c r="AK14" s="38"/>
      <c r="AL14" s="38"/>
      <c r="AM14" s="38"/>
      <c r="AN14" s="38"/>
      <c r="AO14" s="38"/>
      <c r="AP14" s="38"/>
      <c r="AQ14" s="38"/>
      <c r="AR14" s="38"/>
      <c r="AS14" s="38"/>
      <c r="AT14" s="38"/>
      <c r="AU14" s="38"/>
      <c r="AV14" s="38"/>
      <c r="AW14" s="38"/>
      <c r="AX14" s="38"/>
      <c r="AY14" s="38"/>
      <c r="AZ14" s="38"/>
      <c r="BA14" s="38"/>
      <c r="BB14" s="38"/>
      <c r="BC14" s="38"/>
      <c r="BD14" s="38"/>
      <c r="BE14" s="38"/>
      <c r="BF14" s="38"/>
      <c r="BG14" s="38"/>
      <c r="BH14" s="38"/>
      <c r="BI14" s="38"/>
      <c r="BJ14" s="38"/>
      <c r="BK14" s="38"/>
      <c r="BL14" s="38"/>
      <c r="BM14" s="38"/>
      <c r="BN14" s="38"/>
    </row>
    <row r="15" spans="1:66" s="23" customFormat="1" ht="15" customHeight="1" x14ac:dyDescent="0.25">
      <c r="A15" s="434"/>
      <c r="B15" s="434"/>
      <c r="C15" s="434"/>
      <c r="D15" s="434"/>
      <c r="E15" s="434"/>
      <c r="F15" s="431"/>
      <c r="G15" s="431"/>
      <c r="H15" s="431"/>
      <c r="I15" s="431"/>
      <c r="J15" s="431"/>
      <c r="K15" s="431"/>
      <c r="L15" s="431"/>
      <c r="M15" s="431"/>
      <c r="N15" s="431"/>
      <c r="O15" s="431"/>
      <c r="P15" s="431"/>
      <c r="Q15" s="431"/>
      <c r="R15" s="431"/>
      <c r="S15" s="431"/>
      <c r="T15" s="431"/>
      <c r="U15" s="431"/>
      <c r="V15" s="431"/>
      <c r="W15" s="431"/>
      <c r="X15" s="431"/>
      <c r="Y15" s="431"/>
      <c r="Z15" s="431"/>
      <c r="AA15" s="431"/>
      <c r="AB15" s="38"/>
      <c r="AC15" s="38"/>
      <c r="AD15" s="38"/>
      <c r="AE15" s="38"/>
      <c r="AF15" s="38"/>
      <c r="AG15" s="38"/>
      <c r="AH15" s="38"/>
      <c r="AI15" s="38"/>
      <c r="AJ15" s="38"/>
      <c r="AK15" s="38"/>
      <c r="AL15" s="38"/>
      <c r="AM15" s="38"/>
      <c r="AN15" s="38"/>
      <c r="AO15" s="38"/>
      <c r="AP15" s="38"/>
      <c r="AQ15" s="38"/>
      <c r="AR15" s="38"/>
      <c r="AS15" s="38"/>
      <c r="AT15" s="38"/>
      <c r="AU15" s="38"/>
      <c r="AV15" s="38"/>
      <c r="AW15" s="38"/>
      <c r="AX15" s="38"/>
      <c r="AY15" s="38"/>
      <c r="AZ15" s="38"/>
      <c r="BA15" s="38"/>
      <c r="BB15" s="38"/>
      <c r="BC15" s="38"/>
      <c r="BD15" s="38"/>
      <c r="BE15" s="38"/>
      <c r="BF15" s="38"/>
      <c r="BG15" s="38"/>
      <c r="BH15" s="38"/>
      <c r="BI15" s="38"/>
      <c r="BJ15" s="38"/>
      <c r="BK15" s="38"/>
      <c r="BL15" s="38"/>
      <c r="BM15" s="38"/>
      <c r="BN15" s="38"/>
    </row>
    <row r="16" spans="1:66" s="23" customFormat="1" ht="10.199999999999999" customHeight="1" x14ac:dyDescent="0.25">
      <c r="A16" s="41"/>
      <c r="B16" s="41"/>
      <c r="C16" s="41"/>
      <c r="D16" s="41"/>
      <c r="E16" s="41"/>
      <c r="F16" s="39"/>
      <c r="G16" s="39"/>
      <c r="H16" s="39"/>
      <c r="I16" s="39"/>
      <c r="J16" s="39"/>
      <c r="K16" s="39"/>
      <c r="L16" s="39"/>
      <c r="M16" s="39"/>
      <c r="N16" s="39"/>
      <c r="O16" s="39"/>
      <c r="P16" s="39"/>
      <c r="Q16" s="39"/>
      <c r="R16" s="39"/>
      <c r="S16" s="39"/>
      <c r="T16" s="39"/>
      <c r="U16" s="39"/>
      <c r="V16" s="39"/>
      <c r="W16" s="39"/>
      <c r="X16" s="39"/>
      <c r="Y16" s="39"/>
      <c r="Z16" s="39"/>
      <c r="AA16" s="39"/>
      <c r="AB16" s="38"/>
      <c r="AC16" s="38"/>
      <c r="AD16" s="38"/>
      <c r="AE16" s="38"/>
      <c r="AF16" s="38"/>
      <c r="AG16" s="38"/>
      <c r="AH16" s="38"/>
      <c r="AI16" s="38"/>
      <c r="AJ16" s="38"/>
      <c r="AK16" s="38"/>
      <c r="AL16" s="38"/>
      <c r="AM16" s="38"/>
      <c r="AN16" s="38"/>
      <c r="AO16" s="38"/>
      <c r="AP16" s="38"/>
      <c r="AQ16" s="38"/>
      <c r="AR16" s="38"/>
      <c r="AS16" s="38"/>
      <c r="AT16" s="38"/>
      <c r="AU16" s="38"/>
      <c r="AV16" s="38"/>
      <c r="AW16" s="38"/>
      <c r="AX16" s="38"/>
      <c r="AY16" s="38"/>
      <c r="AZ16" s="38"/>
      <c r="BA16" s="38"/>
      <c r="BB16" s="38"/>
      <c r="BC16" s="38"/>
      <c r="BD16" s="38"/>
      <c r="BE16" s="38"/>
      <c r="BF16" s="38"/>
      <c r="BG16" s="38"/>
      <c r="BH16" s="38"/>
      <c r="BI16" s="38"/>
      <c r="BJ16" s="38"/>
      <c r="BK16" s="38"/>
      <c r="BL16" s="38"/>
      <c r="BM16" s="38"/>
      <c r="BN16" s="38"/>
    </row>
    <row r="17" spans="1:66" s="23" customFormat="1" ht="15" customHeight="1" x14ac:dyDescent="0.25">
      <c r="A17" s="435" t="s">
        <v>186</v>
      </c>
      <c r="B17" s="435"/>
      <c r="C17" s="435"/>
      <c r="D17" s="435"/>
      <c r="E17" s="435"/>
      <c r="F17" s="431" t="s">
        <v>187</v>
      </c>
      <c r="G17" s="431"/>
      <c r="H17" s="431"/>
      <c r="I17" s="431"/>
      <c r="J17" s="431"/>
      <c r="K17" s="431"/>
      <c r="L17" s="431"/>
      <c r="M17" s="431"/>
      <c r="N17" s="431"/>
      <c r="O17" s="431"/>
      <c r="P17" s="431"/>
      <c r="Q17" s="431"/>
      <c r="R17" s="431"/>
      <c r="S17" s="431"/>
      <c r="T17" s="431"/>
      <c r="U17" s="431"/>
      <c r="V17" s="431"/>
      <c r="W17" s="431"/>
      <c r="X17" s="431"/>
      <c r="Y17" s="431"/>
      <c r="Z17" s="431"/>
      <c r="AA17" s="431"/>
      <c r="AB17" s="38"/>
      <c r="AC17" s="38"/>
      <c r="AD17" s="38"/>
      <c r="AE17" s="38"/>
      <c r="AF17" s="38"/>
      <c r="AG17" s="38"/>
      <c r="AH17" s="38"/>
      <c r="AI17" s="38"/>
      <c r="AJ17" s="38"/>
      <c r="AK17" s="38"/>
      <c r="AL17" s="38"/>
      <c r="AM17" s="38"/>
      <c r="AN17" s="38"/>
      <c r="AO17" s="38"/>
      <c r="AP17" s="38"/>
      <c r="AQ17" s="38"/>
      <c r="AR17" s="38"/>
      <c r="AS17" s="38"/>
      <c r="AT17" s="38"/>
      <c r="AU17" s="38"/>
      <c r="AV17" s="38"/>
      <c r="AW17" s="38"/>
      <c r="AX17" s="38"/>
      <c r="AY17" s="38"/>
      <c r="AZ17" s="38"/>
      <c r="BA17" s="38"/>
      <c r="BB17" s="38"/>
      <c r="BC17" s="38"/>
      <c r="BD17" s="38"/>
      <c r="BE17" s="38"/>
      <c r="BF17" s="38"/>
      <c r="BG17" s="38"/>
      <c r="BH17" s="38"/>
      <c r="BI17" s="38"/>
      <c r="BJ17" s="38"/>
      <c r="BK17" s="38"/>
      <c r="BL17" s="38"/>
      <c r="BM17" s="38"/>
      <c r="BN17" s="38"/>
    </row>
    <row r="18" spans="1:66" s="23" customFormat="1" ht="10.199999999999999" customHeight="1" x14ac:dyDescent="0.25">
      <c r="A18" s="41"/>
      <c r="B18" s="41"/>
      <c r="C18" s="41"/>
      <c r="D18" s="41"/>
      <c r="E18" s="41"/>
      <c r="F18" s="39"/>
      <c r="G18" s="39"/>
      <c r="H18" s="39"/>
      <c r="I18" s="39"/>
      <c r="J18" s="39"/>
      <c r="K18" s="39"/>
      <c r="L18" s="39"/>
      <c r="M18" s="39"/>
      <c r="N18" s="39"/>
      <c r="O18" s="39"/>
      <c r="P18" s="39"/>
      <c r="Q18" s="39"/>
      <c r="R18" s="39"/>
      <c r="S18" s="39"/>
      <c r="T18" s="39"/>
      <c r="U18" s="39"/>
      <c r="V18" s="39"/>
      <c r="W18" s="39"/>
      <c r="X18" s="39"/>
      <c r="Y18" s="39"/>
      <c r="Z18" s="39"/>
      <c r="AA18" s="39"/>
      <c r="AB18" s="38"/>
      <c r="AC18" s="38"/>
      <c r="AD18" s="38"/>
      <c r="AE18" s="38"/>
      <c r="AF18" s="38"/>
      <c r="AG18" s="38"/>
      <c r="AH18" s="38"/>
      <c r="AI18" s="38"/>
      <c r="AJ18" s="38"/>
      <c r="AK18" s="38"/>
      <c r="AL18" s="38"/>
      <c r="AM18" s="38"/>
      <c r="AN18" s="38"/>
      <c r="AO18" s="38"/>
      <c r="AP18" s="38"/>
      <c r="AQ18" s="38"/>
      <c r="AR18" s="38"/>
      <c r="AS18" s="38"/>
      <c r="AT18" s="38"/>
      <c r="AU18" s="38"/>
      <c r="AV18" s="38"/>
      <c r="AW18" s="38"/>
      <c r="AX18" s="38"/>
      <c r="AY18" s="38"/>
      <c r="AZ18" s="38"/>
      <c r="BA18" s="38"/>
      <c r="BB18" s="38"/>
      <c r="BC18" s="38"/>
      <c r="BD18" s="38"/>
      <c r="BE18" s="38"/>
      <c r="BF18" s="38"/>
      <c r="BG18" s="38"/>
      <c r="BH18" s="38"/>
      <c r="BI18" s="38"/>
      <c r="BJ18" s="38"/>
      <c r="BK18" s="38"/>
      <c r="BL18" s="38"/>
      <c r="BM18" s="38"/>
      <c r="BN18" s="38"/>
    </row>
    <row r="19" spans="1:66" ht="15" customHeight="1" x14ac:dyDescent="0.2">
      <c r="A19" s="436" t="s">
        <v>190</v>
      </c>
      <c r="B19" s="436"/>
      <c r="C19" s="436"/>
      <c r="D19" s="436"/>
      <c r="E19" s="436"/>
      <c r="F19" s="436"/>
      <c r="G19" s="436"/>
      <c r="H19" s="436"/>
      <c r="I19" s="436"/>
      <c r="J19" s="436"/>
      <c r="K19" s="436"/>
      <c r="L19" s="436"/>
      <c r="M19" s="436"/>
      <c r="N19" s="436"/>
      <c r="O19" s="39"/>
      <c r="P19" s="39"/>
      <c r="Q19" s="39"/>
      <c r="R19" s="39"/>
      <c r="S19" s="39"/>
      <c r="T19" s="39"/>
      <c r="U19" s="39"/>
      <c r="V19" s="39"/>
      <c r="W19" s="39"/>
      <c r="X19" s="39"/>
      <c r="Y19" s="39"/>
      <c r="Z19" s="39"/>
      <c r="AA19" s="39"/>
    </row>
    <row r="20" spans="1:66" ht="15" customHeight="1" x14ac:dyDescent="0.2">
      <c r="A20" s="32"/>
      <c r="B20" s="32" t="s">
        <v>191</v>
      </c>
      <c r="C20" s="32"/>
      <c r="D20" s="32"/>
      <c r="E20" s="32"/>
      <c r="F20" s="438">
        <v>30</v>
      </c>
      <c r="G20" s="438"/>
      <c r="H20" s="438"/>
      <c r="I20" s="438"/>
      <c r="J20" s="32"/>
      <c r="K20" s="39"/>
      <c r="L20" s="39"/>
      <c r="M20" s="39"/>
      <c r="N20" s="39"/>
      <c r="O20" s="39"/>
      <c r="P20" s="39"/>
      <c r="Q20" s="39"/>
      <c r="R20" s="39"/>
      <c r="S20" s="39"/>
      <c r="T20" s="39"/>
      <c r="U20" s="39"/>
      <c r="V20" s="39"/>
      <c r="W20" s="39"/>
      <c r="X20" s="39"/>
      <c r="Y20" s="39"/>
      <c r="Z20" s="39"/>
      <c r="AA20" s="39"/>
    </row>
    <row r="21" spans="1:66" ht="15" customHeight="1" x14ac:dyDescent="0.2">
      <c r="A21" s="32"/>
      <c r="B21" s="32" t="s">
        <v>192</v>
      </c>
      <c r="C21" s="32"/>
      <c r="D21" s="32"/>
      <c r="E21" s="32"/>
      <c r="F21" s="438">
        <v>60</v>
      </c>
      <c r="G21" s="438"/>
      <c r="H21" s="438"/>
      <c r="I21" s="438"/>
      <c r="J21" s="32"/>
      <c r="K21" s="39"/>
      <c r="L21" s="39"/>
      <c r="M21" s="39"/>
      <c r="N21" s="39"/>
      <c r="O21" s="39"/>
      <c r="P21" s="39"/>
      <c r="Q21" s="39"/>
      <c r="R21" s="39"/>
      <c r="S21" s="39"/>
      <c r="T21" s="39"/>
      <c r="U21" s="39"/>
      <c r="V21" s="39"/>
      <c r="W21" s="39"/>
      <c r="X21" s="39"/>
      <c r="Y21" s="39"/>
      <c r="Z21" s="39"/>
      <c r="AA21" s="32"/>
    </row>
    <row r="22" spans="1:66" ht="15" customHeight="1" x14ac:dyDescent="0.2">
      <c r="A22" s="32"/>
      <c r="B22" s="32" t="s">
        <v>193</v>
      </c>
      <c r="C22" s="32"/>
      <c r="D22" s="32"/>
      <c r="E22" s="32"/>
      <c r="F22" s="438">
        <v>80</v>
      </c>
      <c r="G22" s="438"/>
      <c r="H22" s="438"/>
      <c r="I22" s="438"/>
      <c r="J22" s="32" t="s">
        <v>194</v>
      </c>
      <c r="K22" s="39"/>
      <c r="L22" s="39"/>
      <c r="M22" s="39"/>
      <c r="N22" s="39"/>
      <c r="O22" s="39"/>
      <c r="P22" s="39"/>
      <c r="Q22" s="39"/>
      <c r="R22" s="39"/>
      <c r="S22" s="39"/>
      <c r="T22" s="39"/>
      <c r="U22" s="39"/>
      <c r="V22" s="39"/>
      <c r="W22" s="39"/>
      <c r="X22" s="39"/>
      <c r="Y22" s="39"/>
      <c r="Z22" s="39"/>
      <c r="AA22" s="33"/>
    </row>
    <row r="23" spans="1:66" ht="15" customHeight="1" x14ac:dyDescent="0.2">
      <c r="A23" s="40" t="s">
        <v>195</v>
      </c>
      <c r="B23" s="32"/>
      <c r="C23" s="32"/>
      <c r="D23" s="32"/>
      <c r="E23" s="32"/>
      <c r="F23" s="32"/>
      <c r="G23" s="32"/>
      <c r="H23" s="39"/>
      <c r="I23" s="39"/>
      <c r="J23" s="39"/>
      <c r="K23" s="39"/>
      <c r="L23" s="39"/>
      <c r="M23" s="39"/>
      <c r="N23" s="39"/>
      <c r="O23" s="39"/>
      <c r="P23" s="39"/>
      <c r="Q23" s="39"/>
      <c r="R23" s="39"/>
      <c r="S23" s="39"/>
      <c r="T23" s="39"/>
      <c r="U23" s="39"/>
      <c r="V23" s="39"/>
      <c r="W23" s="39"/>
      <c r="X23" s="39"/>
      <c r="Y23" s="39"/>
      <c r="Z23" s="39"/>
      <c r="AA23" s="32"/>
    </row>
    <row r="24" spans="1:66" ht="10.199999999999999" customHeight="1" x14ac:dyDescent="0.2">
      <c r="A24" s="32"/>
      <c r="B24" s="32"/>
      <c r="C24" s="32"/>
      <c r="D24" s="32"/>
      <c r="E24" s="32"/>
      <c r="F24" s="32"/>
      <c r="G24" s="32"/>
      <c r="H24" s="32"/>
      <c r="I24" s="32"/>
      <c r="J24" s="32"/>
      <c r="K24" s="32"/>
      <c r="L24" s="32"/>
      <c r="M24" s="32"/>
      <c r="N24" s="32"/>
      <c r="O24" s="32"/>
      <c r="P24" s="32"/>
      <c r="Q24" s="32"/>
      <c r="R24" s="32"/>
      <c r="S24" s="32"/>
      <c r="T24" s="32"/>
      <c r="U24" s="32"/>
      <c r="V24" s="32"/>
      <c r="W24" s="32"/>
      <c r="X24" s="32"/>
      <c r="Y24" s="32"/>
      <c r="Z24" s="32"/>
      <c r="AA24" s="32"/>
    </row>
    <row r="25" spans="1:66" ht="15" customHeight="1" x14ac:dyDescent="0.2">
      <c r="A25" s="436" t="s">
        <v>300</v>
      </c>
      <c r="B25" s="436"/>
      <c r="C25" s="436"/>
      <c r="D25" s="436"/>
      <c r="E25" s="436"/>
      <c r="F25" s="436"/>
      <c r="G25" s="436"/>
      <c r="H25" s="436"/>
      <c r="I25" s="436"/>
      <c r="J25" s="436"/>
      <c r="K25" s="436"/>
      <c r="L25" s="436"/>
      <c r="M25" s="436"/>
      <c r="N25" s="436"/>
      <c r="O25" s="436"/>
      <c r="P25" s="32"/>
      <c r="Q25" s="32"/>
      <c r="R25" s="32"/>
      <c r="S25" s="32"/>
      <c r="T25" s="32"/>
      <c r="U25" s="32"/>
      <c r="V25" s="32"/>
      <c r="W25" s="32"/>
      <c r="X25" s="32"/>
      <c r="Y25" s="32"/>
      <c r="Z25" s="32"/>
      <c r="AA25" s="32"/>
    </row>
    <row r="26" spans="1:66" ht="15" customHeight="1" x14ac:dyDescent="0.2">
      <c r="A26" s="32" t="s">
        <v>198</v>
      </c>
      <c r="B26" s="32" t="s">
        <v>199</v>
      </c>
      <c r="C26" s="32"/>
      <c r="D26" s="32"/>
      <c r="E26" s="32"/>
      <c r="F26" s="32"/>
      <c r="G26" s="32"/>
      <c r="H26" s="32"/>
      <c r="I26" s="32"/>
      <c r="J26" s="32"/>
      <c r="K26" s="32"/>
      <c r="L26" s="32"/>
      <c r="M26" s="32"/>
      <c r="N26" s="32"/>
      <c r="O26" s="32"/>
      <c r="P26" s="32"/>
      <c r="Q26" s="32"/>
      <c r="R26" s="32"/>
      <c r="S26" s="32"/>
      <c r="T26" s="32"/>
      <c r="U26" s="32"/>
      <c r="V26" s="32"/>
      <c r="W26" s="32"/>
      <c r="X26" s="32"/>
      <c r="Y26" s="32"/>
      <c r="Z26" s="32"/>
      <c r="AA26" s="33" t="s">
        <v>200</v>
      </c>
    </row>
    <row r="27" spans="1:66" ht="15" customHeight="1" x14ac:dyDescent="0.2">
      <c r="A27" s="32" t="s">
        <v>201</v>
      </c>
      <c r="B27" s="32" t="s">
        <v>202</v>
      </c>
      <c r="C27" s="32"/>
      <c r="D27" s="32"/>
      <c r="E27" s="32"/>
      <c r="F27" s="32"/>
      <c r="G27" s="32"/>
      <c r="H27" s="32"/>
      <c r="I27" s="32"/>
      <c r="J27" s="32"/>
      <c r="K27" s="32"/>
      <c r="L27" s="32"/>
      <c r="M27" s="32"/>
      <c r="N27" s="32"/>
      <c r="O27" s="32"/>
      <c r="P27" s="32"/>
      <c r="Q27" s="32"/>
      <c r="R27" s="32"/>
      <c r="S27" s="32"/>
      <c r="T27" s="32"/>
      <c r="U27" s="32"/>
      <c r="V27" s="32"/>
      <c r="W27" s="32"/>
      <c r="X27" s="32"/>
      <c r="Y27" s="32"/>
      <c r="Z27" s="32"/>
      <c r="AA27" s="33" t="s">
        <v>200</v>
      </c>
    </row>
    <row r="28" spans="1:66" ht="15" customHeight="1" x14ac:dyDescent="0.2">
      <c r="A28" s="32" t="s">
        <v>203</v>
      </c>
      <c r="B28" s="32" t="s">
        <v>204</v>
      </c>
      <c r="C28" s="32"/>
      <c r="D28" s="32"/>
      <c r="E28" s="32"/>
      <c r="F28" s="32"/>
      <c r="G28" s="32"/>
      <c r="H28" s="32"/>
      <c r="I28" s="32"/>
      <c r="J28" s="32"/>
      <c r="K28" s="32"/>
      <c r="L28" s="32"/>
      <c r="M28" s="32"/>
      <c r="N28" s="32"/>
      <c r="O28" s="32"/>
      <c r="P28" s="32"/>
      <c r="Q28" s="32"/>
      <c r="R28" s="32"/>
      <c r="S28" s="32"/>
      <c r="T28" s="32"/>
      <c r="U28" s="32"/>
      <c r="V28" s="32"/>
      <c r="W28" s="32"/>
      <c r="X28" s="32"/>
      <c r="Y28" s="32"/>
      <c r="Z28" s="32"/>
      <c r="AA28" s="33" t="s">
        <v>205</v>
      </c>
    </row>
    <row r="29" spans="1:66" ht="10.199999999999999" customHeight="1" x14ac:dyDescent="0.2">
      <c r="A29" s="32"/>
      <c r="B29" s="32"/>
      <c r="C29" s="32"/>
      <c r="D29" s="32"/>
      <c r="E29" s="32"/>
      <c r="F29" s="32"/>
      <c r="G29" s="32"/>
      <c r="H29" s="39"/>
      <c r="I29" s="39"/>
      <c r="J29" s="39"/>
      <c r="K29" s="39"/>
      <c r="L29" s="39"/>
      <c r="M29" s="39"/>
      <c r="N29" s="39"/>
      <c r="O29" s="39"/>
      <c r="P29" s="39"/>
      <c r="Q29" s="39"/>
      <c r="R29" s="39"/>
      <c r="S29" s="39"/>
      <c r="T29" s="39"/>
      <c r="U29" s="39"/>
      <c r="V29" s="39"/>
      <c r="W29" s="39"/>
      <c r="X29" s="39"/>
      <c r="Y29" s="39"/>
      <c r="Z29" s="39"/>
      <c r="AA29" s="39"/>
    </row>
    <row r="30" spans="1:66" ht="15" customHeight="1" x14ac:dyDescent="0.2">
      <c r="A30" s="47" t="s">
        <v>249</v>
      </c>
      <c r="B30" s="32"/>
      <c r="C30" s="32"/>
      <c r="D30" s="32"/>
      <c r="E30" s="32"/>
      <c r="F30" s="32"/>
      <c r="G30" s="32"/>
      <c r="H30" s="32"/>
      <c r="I30" s="32"/>
      <c r="J30" s="32"/>
      <c r="K30" s="32"/>
      <c r="L30" s="32"/>
      <c r="M30" s="32"/>
      <c r="N30" s="32"/>
      <c r="O30" s="32"/>
      <c r="P30" s="32"/>
      <c r="Q30" s="32"/>
      <c r="R30" s="32"/>
      <c r="S30" s="32"/>
      <c r="T30" s="32"/>
      <c r="U30" s="32"/>
      <c r="V30" s="32"/>
      <c r="W30" s="32"/>
      <c r="X30" s="32"/>
      <c r="Y30" s="32"/>
      <c r="Z30" s="32"/>
      <c r="AA30" s="32"/>
    </row>
    <row r="31" spans="1:66" ht="15" customHeight="1" x14ac:dyDescent="0.2">
      <c r="A31" s="431" t="s">
        <v>250</v>
      </c>
      <c r="B31" s="431"/>
      <c r="C31" s="431"/>
      <c r="D31" s="431"/>
      <c r="E31" s="431"/>
      <c r="F31" s="431"/>
      <c r="G31" s="431"/>
      <c r="H31" s="431"/>
      <c r="I31" s="431"/>
      <c r="J31" s="431"/>
      <c r="K31" s="431"/>
      <c r="L31" s="431"/>
      <c r="M31" s="431"/>
      <c r="N31" s="431"/>
      <c r="O31" s="431"/>
      <c r="P31" s="431"/>
      <c r="Q31" s="431"/>
      <c r="R31" s="431"/>
      <c r="S31" s="431"/>
      <c r="T31" s="431"/>
      <c r="U31" s="431"/>
      <c r="V31" s="431"/>
      <c r="W31" s="431"/>
      <c r="X31" s="431"/>
      <c r="Y31" s="431"/>
      <c r="Z31" s="431"/>
      <c r="AA31" s="431"/>
    </row>
    <row r="32" spans="1:66" ht="15" customHeight="1" x14ac:dyDescent="0.2">
      <c r="A32" s="431"/>
      <c r="B32" s="431"/>
      <c r="C32" s="431"/>
      <c r="D32" s="431"/>
      <c r="E32" s="431"/>
      <c r="F32" s="431"/>
      <c r="G32" s="431"/>
      <c r="H32" s="431"/>
      <c r="I32" s="431"/>
      <c r="J32" s="431"/>
      <c r="K32" s="431"/>
      <c r="L32" s="431"/>
      <c r="M32" s="431"/>
      <c r="N32" s="431"/>
      <c r="O32" s="431"/>
      <c r="P32" s="431"/>
      <c r="Q32" s="431"/>
      <c r="R32" s="431"/>
      <c r="S32" s="431"/>
      <c r="T32" s="431"/>
      <c r="U32" s="431"/>
      <c r="V32" s="431"/>
      <c r="W32" s="431"/>
      <c r="X32" s="431"/>
      <c r="Y32" s="431"/>
      <c r="Z32" s="431"/>
      <c r="AA32" s="431"/>
    </row>
    <row r="33" spans="1:27" ht="15" customHeight="1" x14ac:dyDescent="0.2">
      <c r="A33" s="431"/>
      <c r="B33" s="431"/>
      <c r="C33" s="431"/>
      <c r="D33" s="431"/>
      <c r="E33" s="431"/>
      <c r="F33" s="431"/>
      <c r="G33" s="431"/>
      <c r="H33" s="431"/>
      <c r="I33" s="431"/>
      <c r="J33" s="431"/>
      <c r="K33" s="431"/>
      <c r="L33" s="431"/>
      <c r="M33" s="431"/>
      <c r="N33" s="431"/>
      <c r="O33" s="431"/>
      <c r="P33" s="431"/>
      <c r="Q33" s="431"/>
      <c r="R33" s="431"/>
      <c r="S33" s="431"/>
      <c r="T33" s="431"/>
      <c r="U33" s="431"/>
      <c r="V33" s="431"/>
      <c r="W33" s="431"/>
      <c r="X33" s="431"/>
      <c r="Y33" s="431"/>
      <c r="Z33" s="431"/>
      <c r="AA33" s="431"/>
    </row>
    <row r="34" spans="1:27" ht="10.199999999999999" customHeight="1" x14ac:dyDescent="0.2">
      <c r="A34" s="32"/>
      <c r="B34" s="32"/>
      <c r="C34" s="32"/>
      <c r="D34" s="32"/>
      <c r="E34" s="32"/>
      <c r="F34" s="32"/>
      <c r="G34" s="32"/>
      <c r="H34" s="32"/>
      <c r="I34" s="32"/>
      <c r="J34" s="32"/>
      <c r="K34" s="32"/>
      <c r="L34" s="32"/>
      <c r="M34" s="32"/>
      <c r="N34" s="32"/>
      <c r="O34" s="32"/>
      <c r="P34" s="32"/>
      <c r="Q34" s="32"/>
      <c r="R34" s="32"/>
      <c r="S34" s="32"/>
      <c r="T34" s="32"/>
      <c r="U34" s="32"/>
      <c r="V34" s="32"/>
      <c r="W34" s="32"/>
      <c r="X34" s="32"/>
      <c r="Y34" s="32"/>
      <c r="Z34" s="32"/>
      <c r="AA34" s="32"/>
    </row>
    <row r="35" spans="1:27" ht="15" customHeight="1" x14ac:dyDescent="0.2">
      <c r="A35" s="47" t="s">
        <v>251</v>
      </c>
      <c r="B35" s="32"/>
      <c r="C35" s="32"/>
      <c r="D35" s="32"/>
      <c r="E35" s="32"/>
      <c r="F35" s="32"/>
      <c r="G35" s="32"/>
      <c r="H35" s="32"/>
      <c r="I35" s="32"/>
      <c r="J35" s="32"/>
      <c r="K35" s="32"/>
      <c r="L35" s="32"/>
      <c r="M35" s="32"/>
      <c r="N35" s="32"/>
      <c r="O35" s="32"/>
      <c r="P35" s="32"/>
      <c r="Q35" s="32"/>
      <c r="R35" s="32"/>
      <c r="S35" s="32"/>
      <c r="T35" s="32"/>
      <c r="U35" s="32"/>
      <c r="V35" s="32"/>
      <c r="W35" s="32"/>
      <c r="X35" s="32"/>
      <c r="Y35" s="32"/>
      <c r="Z35" s="32"/>
      <c r="AA35" s="32"/>
    </row>
    <row r="36" spans="1:27" ht="15" customHeight="1" x14ac:dyDescent="0.2">
      <c r="A36" s="431" t="s">
        <v>252</v>
      </c>
      <c r="B36" s="431"/>
      <c r="C36" s="431"/>
      <c r="D36" s="431"/>
      <c r="E36" s="431"/>
      <c r="F36" s="431"/>
      <c r="G36" s="431"/>
      <c r="H36" s="431"/>
      <c r="I36" s="431"/>
      <c r="J36" s="431"/>
      <c r="K36" s="431"/>
      <c r="L36" s="431"/>
      <c r="M36" s="431"/>
      <c r="N36" s="431"/>
      <c r="O36" s="431"/>
      <c r="P36" s="431"/>
      <c r="Q36" s="431"/>
      <c r="R36" s="431"/>
      <c r="S36" s="431"/>
      <c r="T36" s="431"/>
      <c r="U36" s="431"/>
      <c r="V36" s="431"/>
      <c r="W36" s="431"/>
      <c r="X36" s="431"/>
      <c r="Y36" s="431"/>
      <c r="Z36" s="431"/>
      <c r="AA36" s="431"/>
    </row>
    <row r="37" spans="1:27" ht="15" customHeight="1" x14ac:dyDescent="0.2">
      <c r="A37" s="431"/>
      <c r="B37" s="431"/>
      <c r="C37" s="431"/>
      <c r="D37" s="431"/>
      <c r="E37" s="431"/>
      <c r="F37" s="431"/>
      <c r="G37" s="431"/>
      <c r="H37" s="431"/>
      <c r="I37" s="431"/>
      <c r="J37" s="431"/>
      <c r="K37" s="431"/>
      <c r="L37" s="431"/>
      <c r="M37" s="431"/>
      <c r="N37" s="431"/>
      <c r="O37" s="431"/>
      <c r="P37" s="431"/>
      <c r="Q37" s="431"/>
      <c r="R37" s="431"/>
      <c r="S37" s="431"/>
      <c r="T37" s="431"/>
      <c r="U37" s="431"/>
      <c r="V37" s="431"/>
      <c r="W37" s="431"/>
      <c r="X37" s="431"/>
      <c r="Y37" s="431"/>
      <c r="Z37" s="431"/>
      <c r="AA37" s="431"/>
    </row>
    <row r="38" spans="1:27" ht="15" customHeight="1" x14ac:dyDescent="0.2">
      <c r="A38" s="431"/>
      <c r="B38" s="431"/>
      <c r="C38" s="431"/>
      <c r="D38" s="431"/>
      <c r="E38" s="431"/>
      <c r="F38" s="431"/>
      <c r="G38" s="431"/>
      <c r="H38" s="431"/>
      <c r="I38" s="431"/>
      <c r="J38" s="431"/>
      <c r="K38" s="431"/>
      <c r="L38" s="431"/>
      <c r="M38" s="431"/>
      <c r="N38" s="431"/>
      <c r="O38" s="431"/>
      <c r="P38" s="431"/>
      <c r="Q38" s="431"/>
      <c r="R38" s="431"/>
      <c r="S38" s="431"/>
      <c r="T38" s="431"/>
      <c r="U38" s="431"/>
      <c r="V38" s="431"/>
      <c r="W38" s="431"/>
      <c r="X38" s="431"/>
      <c r="Y38" s="431"/>
      <c r="Z38" s="431"/>
      <c r="AA38" s="431"/>
    </row>
    <row r="39" spans="1:27" ht="15" customHeight="1" x14ac:dyDescent="0.2">
      <c r="A39" s="431"/>
      <c r="B39" s="431"/>
      <c r="C39" s="431"/>
      <c r="D39" s="431"/>
      <c r="E39" s="431"/>
      <c r="F39" s="431"/>
      <c r="G39" s="431"/>
      <c r="H39" s="431"/>
      <c r="I39" s="431"/>
      <c r="J39" s="431"/>
      <c r="K39" s="431"/>
      <c r="L39" s="431"/>
      <c r="M39" s="431"/>
      <c r="N39" s="431"/>
      <c r="O39" s="431"/>
      <c r="P39" s="431"/>
      <c r="Q39" s="431"/>
      <c r="R39" s="431"/>
      <c r="S39" s="431"/>
      <c r="T39" s="431"/>
      <c r="U39" s="431"/>
      <c r="V39" s="431"/>
      <c r="W39" s="431"/>
      <c r="X39" s="431"/>
      <c r="Y39" s="431"/>
      <c r="Z39" s="431"/>
      <c r="AA39" s="431"/>
    </row>
    <row r="40" spans="1:27" ht="15" customHeight="1" x14ac:dyDescent="0.2">
      <c r="A40" s="431"/>
      <c r="B40" s="431"/>
      <c r="C40" s="431"/>
      <c r="D40" s="431"/>
      <c r="E40" s="431"/>
      <c r="F40" s="431"/>
      <c r="G40" s="431"/>
      <c r="H40" s="431"/>
      <c r="I40" s="431"/>
      <c r="J40" s="431"/>
      <c r="K40" s="431"/>
      <c r="L40" s="431"/>
      <c r="M40" s="431"/>
      <c r="N40" s="431"/>
      <c r="O40" s="431"/>
      <c r="P40" s="431"/>
      <c r="Q40" s="431"/>
      <c r="R40" s="431"/>
      <c r="S40" s="431"/>
      <c r="T40" s="431"/>
      <c r="U40" s="431"/>
      <c r="V40" s="431"/>
      <c r="W40" s="431"/>
      <c r="X40" s="431"/>
      <c r="Y40" s="431"/>
      <c r="Z40" s="431"/>
      <c r="AA40" s="431"/>
    </row>
    <row r="41" spans="1:27" ht="10.199999999999999" customHeight="1" x14ac:dyDescent="0.2">
      <c r="A41" s="39"/>
      <c r="B41" s="39"/>
      <c r="C41" s="39"/>
      <c r="D41" s="39"/>
      <c r="E41" s="39"/>
      <c r="F41" s="39"/>
      <c r="G41" s="39"/>
      <c r="H41" s="39"/>
      <c r="I41" s="39"/>
      <c r="J41" s="39"/>
      <c r="K41" s="39"/>
      <c r="L41" s="39"/>
      <c r="M41" s="39"/>
      <c r="N41" s="39"/>
      <c r="O41" s="39"/>
      <c r="P41" s="39"/>
      <c r="Q41" s="39"/>
      <c r="R41" s="39"/>
      <c r="S41" s="39"/>
      <c r="T41" s="39"/>
      <c r="U41" s="39"/>
      <c r="V41" s="39"/>
      <c r="W41" s="39"/>
      <c r="X41" s="39"/>
      <c r="Y41" s="39"/>
      <c r="Z41" s="39"/>
      <c r="AA41" s="39"/>
    </row>
    <row r="42" spans="1:27" ht="15" customHeight="1" x14ac:dyDescent="0.2">
      <c r="A42" s="47" t="s">
        <v>255</v>
      </c>
      <c r="B42" s="32"/>
      <c r="C42" s="32"/>
      <c r="D42" s="32"/>
      <c r="E42" s="32"/>
      <c r="F42" s="32"/>
      <c r="G42" s="32"/>
      <c r="H42" s="32"/>
      <c r="I42" s="32"/>
      <c r="J42" s="32"/>
      <c r="K42" s="32"/>
      <c r="L42" s="32"/>
      <c r="M42" s="32"/>
      <c r="N42" s="32"/>
      <c r="O42" s="32"/>
      <c r="P42" s="32"/>
      <c r="Q42" s="32"/>
      <c r="R42" s="32"/>
      <c r="S42" s="32"/>
      <c r="T42" s="32"/>
      <c r="U42" s="32"/>
      <c r="V42" s="32"/>
      <c r="W42" s="32"/>
      <c r="X42" s="32"/>
      <c r="Y42" s="32"/>
      <c r="Z42" s="32"/>
      <c r="AA42" s="32"/>
    </row>
    <row r="43" spans="1:27" ht="15" customHeight="1" x14ac:dyDescent="0.2">
      <c r="A43" s="431" t="s">
        <v>256</v>
      </c>
      <c r="B43" s="431"/>
      <c r="C43" s="431"/>
      <c r="D43" s="431"/>
      <c r="E43" s="431"/>
      <c r="F43" s="431"/>
      <c r="G43" s="431"/>
      <c r="H43" s="431"/>
      <c r="I43" s="431"/>
      <c r="J43" s="431"/>
      <c r="K43" s="431"/>
      <c r="L43" s="431"/>
      <c r="M43" s="431"/>
      <c r="N43" s="431"/>
      <c r="O43" s="431"/>
      <c r="P43" s="431"/>
      <c r="Q43" s="431"/>
      <c r="R43" s="431"/>
      <c r="S43" s="431"/>
      <c r="T43" s="431"/>
      <c r="U43" s="431"/>
      <c r="V43" s="431"/>
      <c r="W43" s="431"/>
      <c r="X43" s="431"/>
      <c r="Y43" s="431"/>
      <c r="Z43" s="431"/>
      <c r="AA43" s="431"/>
    </row>
    <row r="44" spans="1:27" ht="15" customHeight="1" x14ac:dyDescent="0.2">
      <c r="A44" s="431"/>
      <c r="B44" s="431"/>
      <c r="C44" s="431"/>
      <c r="D44" s="431"/>
      <c r="E44" s="431"/>
      <c r="F44" s="431"/>
      <c r="G44" s="431"/>
      <c r="H44" s="431"/>
      <c r="I44" s="431"/>
      <c r="J44" s="431"/>
      <c r="K44" s="431"/>
      <c r="L44" s="431"/>
      <c r="M44" s="431"/>
      <c r="N44" s="431"/>
      <c r="O44" s="431"/>
      <c r="P44" s="431"/>
      <c r="Q44" s="431"/>
      <c r="R44" s="431"/>
      <c r="S44" s="431"/>
      <c r="T44" s="431"/>
      <c r="U44" s="431"/>
      <c r="V44" s="431"/>
      <c r="W44" s="431"/>
      <c r="X44" s="431"/>
      <c r="Y44" s="431"/>
      <c r="Z44" s="431"/>
      <c r="AA44" s="431"/>
    </row>
    <row r="45" spans="1:27" ht="15" customHeight="1" x14ac:dyDescent="0.2">
      <c r="A45" s="431"/>
      <c r="B45" s="431"/>
      <c r="C45" s="431"/>
      <c r="D45" s="431"/>
      <c r="E45" s="431"/>
      <c r="F45" s="431"/>
      <c r="G45" s="431"/>
      <c r="H45" s="431"/>
      <c r="I45" s="431"/>
      <c r="J45" s="431"/>
      <c r="K45" s="431"/>
      <c r="L45" s="431"/>
      <c r="M45" s="431"/>
      <c r="N45" s="431"/>
      <c r="O45" s="431"/>
      <c r="P45" s="431"/>
      <c r="Q45" s="431"/>
      <c r="R45" s="431"/>
      <c r="S45" s="431"/>
      <c r="T45" s="431"/>
      <c r="U45" s="431"/>
      <c r="V45" s="431"/>
      <c r="W45" s="431"/>
      <c r="X45" s="431"/>
      <c r="Y45" s="431"/>
      <c r="Z45" s="431"/>
      <c r="AA45" s="431"/>
    </row>
    <row r="46" spans="1:27" ht="15" customHeight="1" x14ac:dyDescent="0.2">
      <c r="A46" s="431"/>
      <c r="B46" s="431"/>
      <c r="C46" s="431"/>
      <c r="D46" s="431"/>
      <c r="E46" s="431"/>
      <c r="F46" s="431"/>
      <c r="G46" s="431"/>
      <c r="H46" s="431"/>
      <c r="I46" s="431"/>
      <c r="J46" s="431"/>
      <c r="K46" s="431"/>
      <c r="L46" s="431"/>
      <c r="M46" s="431"/>
      <c r="N46" s="431"/>
      <c r="O46" s="431"/>
      <c r="P46" s="431"/>
      <c r="Q46" s="431"/>
      <c r="R46" s="431"/>
      <c r="S46" s="431"/>
      <c r="T46" s="431"/>
      <c r="U46" s="431"/>
      <c r="V46" s="431"/>
      <c r="W46" s="431"/>
      <c r="X46" s="431"/>
      <c r="Y46" s="431"/>
      <c r="Z46" s="431"/>
      <c r="AA46" s="431"/>
    </row>
    <row r="47" spans="1:27" ht="15" customHeight="1" x14ac:dyDescent="0.2">
      <c r="A47" s="431" t="s">
        <v>257</v>
      </c>
      <c r="B47" s="431"/>
      <c r="C47" s="431"/>
      <c r="D47" s="431"/>
      <c r="E47" s="431"/>
      <c r="F47" s="431"/>
      <c r="G47" s="431"/>
      <c r="H47" s="431"/>
      <c r="I47" s="431"/>
      <c r="J47" s="431"/>
      <c r="K47" s="431"/>
      <c r="L47" s="431"/>
      <c r="M47" s="431"/>
      <c r="N47" s="431"/>
      <c r="O47" s="431"/>
      <c r="P47" s="431"/>
      <c r="Q47" s="431"/>
      <c r="R47" s="431"/>
      <c r="S47" s="431"/>
      <c r="T47" s="431"/>
      <c r="U47" s="431"/>
      <c r="V47" s="431"/>
      <c r="W47" s="431"/>
      <c r="X47" s="431"/>
      <c r="Y47" s="431"/>
      <c r="Z47" s="431"/>
      <c r="AA47" s="431"/>
    </row>
    <row r="48" spans="1:27" ht="15" customHeight="1" x14ac:dyDescent="0.2">
      <c r="A48" s="431"/>
      <c r="B48" s="431"/>
      <c r="C48" s="431"/>
      <c r="D48" s="431"/>
      <c r="E48" s="431"/>
      <c r="F48" s="431"/>
      <c r="G48" s="431"/>
      <c r="H48" s="431"/>
      <c r="I48" s="431"/>
      <c r="J48" s="431"/>
      <c r="K48" s="431"/>
      <c r="L48" s="431"/>
      <c r="M48" s="431"/>
      <c r="N48" s="431"/>
      <c r="O48" s="431"/>
      <c r="P48" s="431"/>
      <c r="Q48" s="431"/>
      <c r="R48" s="431"/>
      <c r="S48" s="431"/>
      <c r="T48" s="431"/>
      <c r="U48" s="431"/>
      <c r="V48" s="431"/>
      <c r="W48" s="431"/>
      <c r="X48" s="431"/>
      <c r="Y48" s="431"/>
      <c r="Z48" s="431"/>
      <c r="AA48" s="431"/>
    </row>
    <row r="49" spans="1:66" ht="15" customHeight="1" x14ac:dyDescent="0.2">
      <c r="A49" s="431"/>
      <c r="B49" s="431"/>
      <c r="C49" s="431"/>
      <c r="D49" s="431"/>
      <c r="E49" s="431"/>
      <c r="F49" s="431"/>
      <c r="G49" s="431"/>
      <c r="H49" s="431"/>
      <c r="I49" s="431"/>
      <c r="J49" s="431"/>
      <c r="K49" s="431"/>
      <c r="L49" s="431"/>
      <c r="M49" s="431"/>
      <c r="N49" s="431"/>
      <c r="O49" s="431"/>
      <c r="P49" s="431"/>
      <c r="Q49" s="431"/>
      <c r="R49" s="431"/>
      <c r="S49" s="431"/>
      <c r="T49" s="431"/>
      <c r="U49" s="431"/>
      <c r="V49" s="431"/>
      <c r="W49" s="431"/>
      <c r="X49" s="431"/>
      <c r="Y49" s="431"/>
      <c r="Z49" s="431"/>
      <c r="AA49" s="431"/>
    </row>
    <row r="50" spans="1:66" ht="10.199999999999999" customHeight="1" x14ac:dyDescent="0.2">
      <c r="A50" s="39"/>
      <c r="B50" s="39"/>
      <c r="C50" s="39"/>
      <c r="D50" s="39"/>
      <c r="E50" s="39"/>
      <c r="F50" s="39"/>
      <c r="G50" s="39"/>
      <c r="H50" s="39"/>
      <c r="I50" s="39"/>
      <c r="J50" s="39"/>
      <c r="K50" s="39"/>
      <c r="L50" s="39"/>
      <c r="M50" s="39"/>
      <c r="N50" s="39"/>
      <c r="O50" s="39"/>
      <c r="P50" s="39"/>
      <c r="Q50" s="39"/>
      <c r="R50" s="39"/>
      <c r="S50" s="39"/>
      <c r="T50" s="39"/>
      <c r="U50" s="39"/>
      <c r="V50" s="39"/>
      <c r="W50" s="39"/>
      <c r="X50" s="39"/>
      <c r="Y50" s="39"/>
      <c r="Z50" s="39"/>
      <c r="AA50" s="39"/>
    </row>
    <row r="51" spans="1:66" s="22" customFormat="1" ht="18" customHeight="1" x14ac:dyDescent="0.25">
      <c r="A51" s="448" t="s">
        <v>295</v>
      </c>
      <c r="B51" s="448"/>
      <c r="C51" s="448"/>
      <c r="D51" s="448"/>
      <c r="E51" s="448"/>
      <c r="F51" s="448"/>
      <c r="G51" s="448"/>
      <c r="H51" s="448"/>
      <c r="I51" s="448"/>
      <c r="J51" s="448"/>
      <c r="K51" s="448"/>
      <c r="L51" s="448"/>
      <c r="M51" s="448"/>
      <c r="N51" s="448"/>
      <c r="O51" s="448"/>
      <c r="P51" s="448"/>
      <c r="Q51" s="448"/>
      <c r="R51" s="448"/>
      <c r="S51" s="448"/>
      <c r="T51" s="448"/>
      <c r="U51" s="448"/>
      <c r="V51" s="448"/>
      <c r="W51" s="448"/>
      <c r="X51" s="448"/>
      <c r="Y51" s="448"/>
      <c r="Z51" s="448"/>
      <c r="AA51" s="448"/>
      <c r="AB51" s="49"/>
      <c r="AC51" s="49"/>
      <c r="AD51" s="49"/>
      <c r="AE51" s="49"/>
      <c r="AF51" s="49"/>
      <c r="AG51" s="49"/>
      <c r="AH51" s="49"/>
      <c r="AI51" s="49"/>
      <c r="AJ51" s="49"/>
      <c r="AK51" s="49"/>
      <c r="AL51" s="49"/>
      <c r="AM51" s="49"/>
      <c r="AN51" s="49"/>
      <c r="AO51" s="49"/>
      <c r="AP51" s="49"/>
      <c r="AQ51" s="49"/>
      <c r="AR51" s="49"/>
      <c r="AS51" s="49"/>
      <c r="AT51" s="49"/>
      <c r="AU51" s="49"/>
      <c r="AV51" s="49"/>
      <c r="AW51" s="49"/>
      <c r="AX51" s="49"/>
      <c r="AY51" s="49"/>
      <c r="AZ51" s="49"/>
      <c r="BA51" s="49"/>
      <c r="BB51" s="49"/>
      <c r="BC51" s="49"/>
      <c r="BD51" s="49"/>
      <c r="BE51" s="49"/>
      <c r="BF51" s="49"/>
      <c r="BG51" s="49"/>
      <c r="BH51" s="49"/>
      <c r="BI51" s="49"/>
      <c r="BJ51" s="49"/>
      <c r="BK51" s="49"/>
      <c r="BL51" s="49"/>
      <c r="BM51" s="49"/>
      <c r="BN51" s="49"/>
    </row>
    <row r="52" spans="1:66" s="22" customFormat="1" ht="18" customHeight="1" x14ac:dyDescent="0.25">
      <c r="A52" s="448"/>
      <c r="B52" s="448"/>
      <c r="C52" s="448"/>
      <c r="D52" s="448"/>
      <c r="E52" s="448"/>
      <c r="F52" s="448"/>
      <c r="G52" s="448"/>
      <c r="H52" s="448"/>
      <c r="I52" s="448"/>
      <c r="J52" s="448"/>
      <c r="K52" s="448"/>
      <c r="L52" s="448"/>
      <c r="M52" s="448"/>
      <c r="N52" s="448"/>
      <c r="O52" s="448"/>
      <c r="P52" s="448"/>
      <c r="Q52" s="448"/>
      <c r="R52" s="448"/>
      <c r="S52" s="448"/>
      <c r="T52" s="448"/>
      <c r="U52" s="448"/>
      <c r="V52" s="448"/>
      <c r="W52" s="448"/>
      <c r="X52" s="448"/>
      <c r="Y52" s="448"/>
      <c r="Z52" s="448"/>
      <c r="AA52" s="448"/>
      <c r="AB52" s="49"/>
      <c r="AC52" s="49"/>
      <c r="AD52" s="49"/>
      <c r="AE52" s="49"/>
      <c r="AF52" s="49"/>
      <c r="AG52" s="49"/>
      <c r="AH52" s="49"/>
      <c r="AI52" s="49"/>
      <c r="AJ52" s="49"/>
      <c r="AK52" s="49"/>
      <c r="AL52" s="49"/>
      <c r="AM52" s="49"/>
      <c r="AN52" s="49"/>
      <c r="AO52" s="49"/>
      <c r="AP52" s="49"/>
      <c r="AQ52" s="49"/>
      <c r="AR52" s="49"/>
      <c r="AS52" s="49"/>
      <c r="AT52" s="49"/>
      <c r="AU52" s="49"/>
      <c r="AV52" s="49"/>
      <c r="AW52" s="49"/>
      <c r="AX52" s="49"/>
      <c r="AY52" s="49"/>
      <c r="AZ52" s="49"/>
      <c r="BA52" s="49"/>
      <c r="BB52" s="49"/>
      <c r="BC52" s="49"/>
      <c r="BD52" s="49"/>
      <c r="BE52" s="49"/>
      <c r="BF52" s="49"/>
      <c r="BG52" s="49"/>
      <c r="BH52" s="49"/>
      <c r="BI52" s="49"/>
      <c r="BJ52" s="49"/>
      <c r="BK52" s="49"/>
      <c r="BL52" s="49"/>
      <c r="BM52" s="49"/>
      <c r="BN52" s="49"/>
    </row>
  </sheetData>
  <sheetProtection algorithmName="SHA-512" hashValue="OHjry8qtT6By4frAR3sa3jzjAVvpP4lQe1AhDrj/EHWA2JrJGcxrm8bkWty0wW1QXDmn5MfgBHOr/JINoscYcQ==" saltValue="ZBYJcSQLGKpwyi7wPCHFjA==" spinCount="100000" sheet="1" objects="1" scenarios="1"/>
  <mergeCells count="20">
    <mergeCell ref="A51:AA52"/>
    <mergeCell ref="A47:AA49"/>
    <mergeCell ref="A31:AA33"/>
    <mergeCell ref="A36:AA40"/>
    <mergeCell ref="A43:AA46"/>
    <mergeCell ref="A19:N19"/>
    <mergeCell ref="F20:I20"/>
    <mergeCell ref="F21:I21"/>
    <mergeCell ref="F22:I22"/>
    <mergeCell ref="A25:O25"/>
    <mergeCell ref="A1:AA3"/>
    <mergeCell ref="A5:D5"/>
    <mergeCell ref="E5:AA5"/>
    <mergeCell ref="A17:E17"/>
    <mergeCell ref="F17:AA17"/>
    <mergeCell ref="A9:E9"/>
    <mergeCell ref="A11:E11"/>
    <mergeCell ref="F11:AA12"/>
    <mergeCell ref="A14:E15"/>
    <mergeCell ref="F14:AA15"/>
  </mergeCells>
  <conditionalFormatting sqref="E5:AA5">
    <cfRule type="beginsWith" dxfId="5" priority="1" operator="beginsWith" text="Funk">
      <formula>LEFT(E5,LEN("Funk"))="Funk"</formula>
    </cfRule>
    <cfRule type="beginsWith" dxfId="4" priority="2" operator="beginsWith" text="Geme">
      <formula>LEFT(E5,LEN("Geme"))="Geme"</formula>
    </cfRule>
    <cfRule type="beginsWith" dxfId="3" priority="3" operator="beginsWith" text="mit">
      <formula>LEFT(E5,LEN("mit"))="mit"</formula>
    </cfRule>
  </conditionalFormatting>
  <hyperlinks>
    <hyperlink ref="A9" location="Sitzungsgelder!A1" display="Sitzung:" xr:uid="{00000000-0004-0000-0A00-000000000000}"/>
    <hyperlink ref="A11" location="Sitzungsgelder!A1" display="Besprechung:" xr:uid="{00000000-0004-0000-0A00-000001000000}"/>
    <hyperlink ref="A14:E15" location="'Spesen (Essen_Kleinspesen)'!A1" display="Spesen FU, KM, MA:" xr:uid="{00000000-0004-0000-0A00-000002000000}"/>
    <hyperlink ref="A17" location="Stundentschädigungen!A1" display="Entschädigung:" xr:uid="{00000000-0004-0000-0A00-000003000000}"/>
    <hyperlink ref="A19" location="Sitzungsgelder!A1" display="Vergütung für Sitzungen und Besprechungen" xr:uid="{00000000-0004-0000-0A00-000004000000}"/>
    <hyperlink ref="A25" location="'Spesen (Essen_Kleinspesen)'!A1" display="Spesen FU, KM, MA" xr:uid="{00000000-0004-0000-0A00-000005000000}"/>
  </hyperlinks>
  <pageMargins left="0.70866141732283472" right="0.70866141732283472" top="0.78740157480314965" bottom="0.78740157480314965" header="0.31496062992125984" footer="0.31496062992125984"/>
  <pageSetup paperSize="9" fitToHeight="0" orientation="portrait" r:id="rId1"/>
  <headerFooter>
    <oddFooter xml:space="preserve">&amp;RSeite &amp;P </oddFooter>
  </headerFooter>
  <rowBreaks count="1" manualBreakCount="1">
    <brk id="34" max="26" man="1"/>
  </rowBreak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A00-000000000000}">
          <x14:formula1>
            <xm:f>Daten!$G$3:$G$5</xm:f>
          </x14:formula1>
          <xm:sqref>E5:AA5</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K178"/>
  <sheetViews>
    <sheetView zoomScale="130" zoomScaleNormal="130" zoomScaleSheetLayoutView="140" workbookViewId="0">
      <pane ySplit="6" topLeftCell="A75" activePane="bottomLeft" state="frozen"/>
      <selection activeCell="N32" sqref="N32"/>
      <selection pane="bottomLeft" activeCell="AH77" sqref="AH77"/>
    </sheetView>
  </sheetViews>
  <sheetFormatPr baseColWidth="10" defaultColWidth="10.6640625" defaultRowHeight="15" customHeight="1" x14ac:dyDescent="0.2"/>
  <cols>
    <col min="1" max="9" width="3.5546875" style="15" customWidth="1"/>
    <col min="10" max="15" width="3.109375" style="15" customWidth="1"/>
    <col min="16" max="20" width="3.44140625" style="15" customWidth="1"/>
    <col min="21" max="36" width="3.109375" style="15" customWidth="1"/>
    <col min="37" max="37" width="13.6640625" style="15" bestFit="1" customWidth="1"/>
    <col min="38" max="16384" width="10.6640625" style="15"/>
  </cols>
  <sheetData>
    <row r="1" spans="1:34" ht="15" customHeight="1" x14ac:dyDescent="0.2">
      <c r="A1" s="15" t="s">
        <v>302</v>
      </c>
      <c r="B1" s="15" t="s">
        <v>303</v>
      </c>
      <c r="C1" s="15" t="s">
        <v>304</v>
      </c>
      <c r="D1" s="17"/>
    </row>
    <row r="2" spans="1:34" ht="15" customHeight="1" x14ac:dyDescent="0.2">
      <c r="A2" s="15" t="s">
        <v>83</v>
      </c>
      <c r="B2" s="15" t="s">
        <v>83</v>
      </c>
      <c r="C2" s="15" t="s">
        <v>83</v>
      </c>
      <c r="E2" s="432" t="s">
        <v>161</v>
      </c>
      <c r="F2" s="432"/>
      <c r="G2" s="432"/>
      <c r="H2" s="432"/>
      <c r="I2" s="432"/>
      <c r="J2" s="432"/>
      <c r="K2" s="432"/>
      <c r="L2" s="432"/>
      <c r="M2" s="432"/>
      <c r="N2" s="432"/>
      <c r="O2" s="432"/>
      <c r="P2" s="432"/>
      <c r="Q2" s="432"/>
      <c r="R2" s="432"/>
      <c r="S2" s="432"/>
      <c r="T2" s="432"/>
      <c r="U2" s="432"/>
      <c r="V2" s="432"/>
      <c r="W2" s="432"/>
      <c r="X2" s="432"/>
      <c r="Y2" s="432"/>
      <c r="Z2" s="432"/>
      <c r="AA2" s="432"/>
      <c r="AB2" s="432"/>
      <c r="AC2" s="432"/>
      <c r="AD2" s="432"/>
      <c r="AE2" s="432"/>
      <c r="AF2" s="26"/>
    </row>
    <row r="3" spans="1:34" ht="15" customHeight="1" x14ac:dyDescent="0.2">
      <c r="A3" s="15" t="s">
        <v>83</v>
      </c>
      <c r="B3" s="15" t="s">
        <v>83</v>
      </c>
      <c r="C3" s="15" t="s">
        <v>83</v>
      </c>
      <c r="E3" s="432"/>
      <c r="F3" s="432"/>
      <c r="G3" s="432"/>
      <c r="H3" s="432"/>
      <c r="I3" s="432"/>
      <c r="J3" s="432"/>
      <c r="K3" s="432"/>
      <c r="L3" s="432"/>
      <c r="M3" s="432"/>
      <c r="N3" s="432"/>
      <c r="O3" s="432"/>
      <c r="P3" s="432"/>
      <c r="Q3" s="432"/>
      <c r="R3" s="432"/>
      <c r="S3" s="432"/>
      <c r="T3" s="432"/>
      <c r="U3" s="432"/>
      <c r="V3" s="432"/>
      <c r="W3" s="432"/>
      <c r="X3" s="432"/>
      <c r="Y3" s="432"/>
      <c r="Z3" s="432"/>
      <c r="AA3" s="432"/>
      <c r="AB3" s="432"/>
      <c r="AC3" s="432"/>
      <c r="AD3" s="432"/>
      <c r="AE3" s="432"/>
      <c r="AF3" s="14"/>
      <c r="AH3" s="15" t="s">
        <v>305</v>
      </c>
    </row>
    <row r="4" spans="1:34" ht="15" customHeight="1" x14ac:dyDescent="0.2">
      <c r="A4" s="15" t="s">
        <v>83</v>
      </c>
      <c r="B4" s="15" t="s">
        <v>83</v>
      </c>
      <c r="C4" s="15" t="s">
        <v>83</v>
      </c>
      <c r="E4" s="432"/>
      <c r="F4" s="432"/>
      <c r="G4" s="432"/>
      <c r="H4" s="432"/>
      <c r="I4" s="432"/>
      <c r="J4" s="432"/>
      <c r="K4" s="432"/>
      <c r="L4" s="432"/>
      <c r="M4" s="432"/>
      <c r="N4" s="432"/>
      <c r="O4" s="432"/>
      <c r="P4" s="432"/>
      <c r="Q4" s="432"/>
      <c r="R4" s="432"/>
      <c r="S4" s="432"/>
      <c r="T4" s="432"/>
      <c r="U4" s="432"/>
      <c r="V4" s="432"/>
      <c r="W4" s="432"/>
      <c r="X4" s="432"/>
      <c r="Y4" s="432"/>
      <c r="Z4" s="432"/>
      <c r="AA4" s="432"/>
      <c r="AB4" s="432"/>
      <c r="AC4" s="432"/>
      <c r="AD4" s="432"/>
      <c r="AE4" s="432"/>
      <c r="AF4" s="14"/>
    </row>
    <row r="5" spans="1:34" ht="9.6" customHeight="1" x14ac:dyDescent="0.2">
      <c r="A5" s="15" t="s">
        <v>83</v>
      </c>
      <c r="B5" s="15" t="s">
        <v>83</v>
      </c>
      <c r="C5" s="15" t="s">
        <v>83</v>
      </c>
      <c r="E5" s="31"/>
      <c r="F5" s="31"/>
      <c r="G5" s="31"/>
      <c r="H5" s="31"/>
      <c r="I5" s="31"/>
      <c r="J5" s="31"/>
      <c r="K5" s="31"/>
      <c r="L5" s="31"/>
      <c r="M5" s="31"/>
      <c r="N5" s="31"/>
      <c r="O5" s="31"/>
      <c r="P5" s="31"/>
      <c r="Q5" s="31"/>
      <c r="R5" s="31"/>
      <c r="S5" s="31"/>
      <c r="T5" s="31"/>
      <c r="U5" s="31"/>
      <c r="V5" s="31"/>
      <c r="W5" s="31"/>
      <c r="X5" s="31"/>
      <c r="Y5" s="31"/>
      <c r="Z5" s="31"/>
      <c r="AA5" s="31"/>
      <c r="AB5" s="31"/>
      <c r="AC5" s="31"/>
      <c r="AD5" s="31"/>
      <c r="AE5" s="31"/>
      <c r="AF5" s="14"/>
    </row>
    <row r="6" spans="1:34" ht="15" customHeight="1" x14ac:dyDescent="0.2">
      <c r="A6" s="15" t="s">
        <v>83</v>
      </c>
      <c r="B6" s="15" t="s">
        <v>83</v>
      </c>
      <c r="C6" s="15" t="s">
        <v>83</v>
      </c>
      <c r="E6" s="432" t="s">
        <v>162</v>
      </c>
      <c r="F6" s="432"/>
      <c r="G6" s="432"/>
      <c r="H6" s="432"/>
      <c r="I6" s="433" t="s">
        <v>296</v>
      </c>
      <c r="J6" s="433"/>
      <c r="K6" s="433"/>
      <c r="L6" s="433"/>
      <c r="M6" s="433"/>
      <c r="N6" s="433"/>
      <c r="O6" s="433"/>
      <c r="P6" s="433"/>
      <c r="Q6" s="433"/>
      <c r="R6" s="433"/>
      <c r="S6" s="433"/>
      <c r="T6" s="433"/>
      <c r="U6" s="433"/>
      <c r="V6" s="433"/>
      <c r="W6" s="433"/>
      <c r="X6" s="433"/>
      <c r="Y6" s="433"/>
      <c r="Z6" s="433"/>
      <c r="AA6" s="433"/>
      <c r="AB6" s="433"/>
      <c r="AC6" s="433"/>
      <c r="AD6" s="433"/>
      <c r="AE6" s="433"/>
      <c r="AF6" s="14"/>
    </row>
    <row r="7" spans="1:34" ht="9.6" customHeight="1" x14ac:dyDescent="0.2">
      <c r="A7" s="15" t="s">
        <v>83</v>
      </c>
      <c r="B7" s="15" t="s">
        <v>83</v>
      </c>
      <c r="C7" s="15" t="s">
        <v>83</v>
      </c>
      <c r="E7" s="32"/>
      <c r="F7" s="32"/>
      <c r="G7" s="32"/>
      <c r="H7" s="32"/>
      <c r="I7" s="32"/>
      <c r="J7" s="32"/>
      <c r="K7" s="32"/>
      <c r="L7" s="32"/>
      <c r="M7" s="32"/>
      <c r="N7" s="32"/>
      <c r="O7" s="32"/>
      <c r="P7" s="32"/>
      <c r="Q7" s="32"/>
      <c r="R7" s="32"/>
      <c r="S7" s="32"/>
      <c r="T7" s="32"/>
      <c r="U7" s="32"/>
      <c r="V7" s="32"/>
      <c r="W7" s="32"/>
      <c r="X7" s="32"/>
      <c r="Y7" s="32"/>
      <c r="Z7" s="32"/>
      <c r="AA7" s="32"/>
      <c r="AB7" s="32"/>
      <c r="AC7" s="32"/>
      <c r="AD7" s="32"/>
      <c r="AE7" s="32"/>
    </row>
    <row r="8" spans="1:34" ht="15" customHeight="1" x14ac:dyDescent="0.2">
      <c r="A8" s="15" t="s">
        <v>83</v>
      </c>
      <c r="E8" s="431" t="s">
        <v>164</v>
      </c>
      <c r="F8" s="431"/>
      <c r="G8" s="431"/>
      <c r="H8" s="431"/>
      <c r="I8" s="431"/>
      <c r="J8" s="431"/>
      <c r="K8" s="431"/>
      <c r="L8" s="431"/>
      <c r="M8" s="431"/>
      <c r="N8" s="431"/>
      <c r="O8" s="431"/>
      <c r="P8" s="431"/>
      <c r="Q8" s="431"/>
      <c r="R8" s="431"/>
      <c r="S8" s="431"/>
      <c r="T8" s="431"/>
      <c r="U8" s="431"/>
      <c r="V8" s="431"/>
      <c r="W8" s="431"/>
      <c r="X8" s="431"/>
      <c r="Y8" s="431"/>
      <c r="Z8" s="431"/>
      <c r="AA8" s="431"/>
      <c r="AB8" s="431"/>
      <c r="AC8" s="431"/>
      <c r="AD8" s="431"/>
      <c r="AE8" s="431"/>
      <c r="AF8" s="19"/>
    </row>
    <row r="9" spans="1:34" ht="15" customHeight="1" x14ac:dyDescent="0.2">
      <c r="A9" s="15" t="s">
        <v>83</v>
      </c>
      <c r="E9" s="431"/>
      <c r="F9" s="431"/>
      <c r="G9" s="431"/>
      <c r="H9" s="431"/>
      <c r="I9" s="431"/>
      <c r="J9" s="431"/>
      <c r="K9" s="431"/>
      <c r="L9" s="431"/>
      <c r="M9" s="431"/>
      <c r="N9" s="431"/>
      <c r="O9" s="431"/>
      <c r="P9" s="431"/>
      <c r="Q9" s="431"/>
      <c r="R9" s="431"/>
      <c r="S9" s="431"/>
      <c r="T9" s="431"/>
      <c r="U9" s="431"/>
      <c r="V9" s="431"/>
      <c r="W9" s="431"/>
      <c r="X9" s="431"/>
      <c r="Y9" s="431"/>
      <c r="Z9" s="431"/>
      <c r="AA9" s="431"/>
      <c r="AB9" s="431"/>
      <c r="AC9" s="431"/>
      <c r="AD9" s="431"/>
      <c r="AE9" s="431"/>
      <c r="AF9" s="19"/>
    </row>
    <row r="10" spans="1:34" ht="10.199999999999999" customHeight="1" x14ac:dyDescent="0.2">
      <c r="A10" s="15" t="s">
        <v>83</v>
      </c>
      <c r="E10" s="32"/>
      <c r="F10" s="32"/>
      <c r="G10" s="32"/>
      <c r="H10" s="32"/>
      <c r="I10" s="32"/>
      <c r="J10" s="32"/>
      <c r="K10" s="32"/>
      <c r="L10" s="32"/>
      <c r="M10" s="32"/>
      <c r="N10" s="32"/>
      <c r="O10" s="32"/>
      <c r="P10" s="32"/>
      <c r="Q10" s="32"/>
      <c r="R10" s="32"/>
      <c r="S10" s="32"/>
      <c r="T10" s="32"/>
      <c r="U10" s="32"/>
      <c r="V10" s="32"/>
      <c r="W10" s="32"/>
      <c r="X10" s="32"/>
      <c r="Y10" s="32"/>
      <c r="Z10" s="32"/>
      <c r="AA10" s="32"/>
      <c r="AB10" s="32"/>
      <c r="AC10" s="32"/>
      <c r="AD10" s="32"/>
      <c r="AE10" s="32"/>
    </row>
    <row r="11" spans="1:34" ht="15" customHeight="1" x14ac:dyDescent="0.2">
      <c r="A11" s="15" t="s">
        <v>83</v>
      </c>
      <c r="E11" s="32" t="s">
        <v>165</v>
      </c>
      <c r="F11" s="32"/>
      <c r="G11" s="32"/>
      <c r="H11" s="32"/>
      <c r="I11" s="32"/>
      <c r="J11" s="32"/>
      <c r="K11" s="32"/>
      <c r="L11" s="32"/>
      <c r="M11" s="32"/>
      <c r="N11" s="32"/>
      <c r="O11" s="32"/>
      <c r="P11" s="430">
        <v>26000</v>
      </c>
      <c r="Q11" s="430"/>
      <c r="R11" s="430"/>
      <c r="S11" s="430"/>
      <c r="T11" s="430"/>
      <c r="U11" s="32" t="s">
        <v>166</v>
      </c>
      <c r="V11" s="32"/>
      <c r="W11" s="32"/>
      <c r="X11" s="32"/>
      <c r="Y11" s="32"/>
      <c r="Z11" s="32"/>
      <c r="AA11" s="32"/>
      <c r="AB11" s="32"/>
      <c r="AC11" s="32"/>
      <c r="AD11" s="32"/>
      <c r="AE11" s="32"/>
    </row>
    <row r="12" spans="1:34" ht="15" customHeight="1" x14ac:dyDescent="0.2">
      <c r="A12" s="15" t="s">
        <v>83</v>
      </c>
      <c r="E12" s="32" t="s">
        <v>167</v>
      </c>
      <c r="F12" s="32"/>
      <c r="G12" s="32"/>
      <c r="H12" s="32"/>
      <c r="I12" s="32"/>
      <c r="J12" s="32"/>
      <c r="K12" s="32"/>
      <c r="L12" s="32"/>
      <c r="M12" s="32"/>
      <c r="N12" s="32"/>
      <c r="O12" s="32"/>
      <c r="P12" s="430">
        <v>3500</v>
      </c>
      <c r="Q12" s="430"/>
      <c r="R12" s="430"/>
      <c r="S12" s="430"/>
      <c r="T12" s="430"/>
      <c r="U12" s="32" t="s">
        <v>168</v>
      </c>
      <c r="V12" s="32"/>
      <c r="W12" s="32"/>
      <c r="X12" s="32"/>
      <c r="Y12" s="32"/>
      <c r="Z12" s="32"/>
      <c r="AA12" s="32"/>
      <c r="AB12" s="32"/>
      <c r="AC12" s="32"/>
      <c r="AD12" s="32"/>
      <c r="AE12" s="32"/>
    </row>
    <row r="13" spans="1:34" ht="15" customHeight="1" x14ac:dyDescent="0.2">
      <c r="A13" s="15" t="s">
        <v>83</v>
      </c>
      <c r="E13" s="32" t="s">
        <v>169</v>
      </c>
      <c r="F13" s="32"/>
      <c r="G13" s="32"/>
      <c r="H13" s="32"/>
      <c r="I13" s="32"/>
      <c r="J13" s="32"/>
      <c r="K13" s="32"/>
      <c r="L13" s="32"/>
      <c r="M13" s="32"/>
      <c r="N13" s="32"/>
      <c r="O13" s="32"/>
      <c r="P13" s="430">
        <v>8500</v>
      </c>
      <c r="Q13" s="430"/>
      <c r="R13" s="430"/>
      <c r="S13" s="430"/>
      <c r="T13" s="430"/>
      <c r="U13" s="32" t="s">
        <v>170</v>
      </c>
      <c r="V13" s="32"/>
      <c r="W13" s="32"/>
      <c r="X13" s="32"/>
      <c r="Y13" s="32"/>
      <c r="Z13" s="32"/>
      <c r="AA13" s="32"/>
      <c r="AB13" s="32"/>
      <c r="AC13" s="32"/>
      <c r="AD13" s="32"/>
      <c r="AE13" s="32"/>
      <c r="AF13" s="20"/>
    </row>
    <row r="14" spans="1:34" ht="10.199999999999999" customHeight="1" x14ac:dyDescent="0.2">
      <c r="A14" s="15" t="s">
        <v>83</v>
      </c>
      <c r="E14" s="32"/>
      <c r="F14" s="32"/>
      <c r="G14" s="32"/>
      <c r="H14" s="32"/>
      <c r="I14" s="32"/>
      <c r="J14" s="32"/>
      <c r="K14" s="32"/>
      <c r="L14" s="32"/>
      <c r="M14" s="32"/>
      <c r="N14" s="32"/>
      <c r="O14" s="32"/>
      <c r="P14" s="32"/>
      <c r="Q14" s="32"/>
      <c r="R14" s="32"/>
      <c r="S14" s="32"/>
      <c r="T14" s="32"/>
      <c r="U14" s="32"/>
      <c r="V14" s="32"/>
      <c r="W14" s="32"/>
      <c r="X14" s="32"/>
      <c r="Y14" s="32"/>
      <c r="Z14" s="32"/>
      <c r="AA14" s="32"/>
      <c r="AB14" s="32"/>
      <c r="AC14" s="32"/>
      <c r="AD14" s="32"/>
      <c r="AE14" s="33" t="s">
        <v>171</v>
      </c>
      <c r="AG14" s="15" t="s">
        <v>306</v>
      </c>
    </row>
    <row r="15" spans="1:34" ht="15" customHeight="1" x14ac:dyDescent="0.2">
      <c r="A15" s="15" t="s">
        <v>83</v>
      </c>
      <c r="E15" s="34" t="s">
        <v>172</v>
      </c>
      <c r="F15" s="431" t="s">
        <v>173</v>
      </c>
      <c r="G15" s="431"/>
      <c r="H15" s="431"/>
      <c r="I15" s="431"/>
      <c r="J15" s="431"/>
      <c r="K15" s="431"/>
      <c r="L15" s="431"/>
      <c r="M15" s="431"/>
      <c r="N15" s="431"/>
      <c r="O15" s="431"/>
      <c r="P15" s="431"/>
      <c r="Q15" s="431"/>
      <c r="R15" s="431"/>
      <c r="S15" s="431"/>
      <c r="T15" s="431"/>
      <c r="U15" s="431"/>
      <c r="V15" s="431"/>
      <c r="W15" s="431"/>
      <c r="X15" s="431"/>
      <c r="Y15" s="431"/>
      <c r="Z15" s="431"/>
      <c r="AA15" s="431"/>
      <c r="AB15" s="431"/>
      <c r="AC15" s="431"/>
      <c r="AD15" s="431"/>
      <c r="AE15" s="431"/>
      <c r="AF15" s="19"/>
      <c r="AG15" s="16" t="s">
        <v>307</v>
      </c>
    </row>
    <row r="16" spans="1:34" ht="15" customHeight="1" x14ac:dyDescent="0.2">
      <c r="A16" s="15" t="s">
        <v>83</v>
      </c>
      <c r="E16" s="35"/>
      <c r="F16" s="431"/>
      <c r="G16" s="431"/>
      <c r="H16" s="431"/>
      <c r="I16" s="431"/>
      <c r="J16" s="431"/>
      <c r="K16" s="431"/>
      <c r="L16" s="431"/>
      <c r="M16" s="431"/>
      <c r="N16" s="431"/>
      <c r="O16" s="431"/>
      <c r="P16" s="431"/>
      <c r="Q16" s="431"/>
      <c r="R16" s="431"/>
      <c r="S16" s="431"/>
      <c r="T16" s="431"/>
      <c r="U16" s="431"/>
      <c r="V16" s="431"/>
      <c r="W16" s="431"/>
      <c r="X16" s="431"/>
      <c r="Y16" s="431"/>
      <c r="Z16" s="431"/>
      <c r="AA16" s="431"/>
      <c r="AB16" s="431"/>
      <c r="AC16" s="431"/>
      <c r="AD16" s="431"/>
      <c r="AE16" s="431"/>
      <c r="AF16" s="19"/>
      <c r="AG16" s="16"/>
    </row>
    <row r="17" spans="1:37" ht="15" customHeight="1" x14ac:dyDescent="0.2">
      <c r="A17" s="15" t="s">
        <v>83</v>
      </c>
      <c r="E17" s="34" t="s">
        <v>174</v>
      </c>
      <c r="F17" s="431" t="s">
        <v>175</v>
      </c>
      <c r="G17" s="431"/>
      <c r="H17" s="431"/>
      <c r="I17" s="431"/>
      <c r="J17" s="431"/>
      <c r="K17" s="431"/>
      <c r="L17" s="431"/>
      <c r="M17" s="431"/>
      <c r="N17" s="431"/>
      <c r="O17" s="431"/>
      <c r="P17" s="431"/>
      <c r="Q17" s="431"/>
      <c r="R17" s="431"/>
      <c r="S17" s="431"/>
      <c r="T17" s="431"/>
      <c r="U17" s="431"/>
      <c r="V17" s="431"/>
      <c r="W17" s="431"/>
      <c r="X17" s="431"/>
      <c r="Y17" s="431"/>
      <c r="Z17" s="431"/>
      <c r="AA17" s="431"/>
      <c r="AB17" s="431"/>
      <c r="AC17" s="431"/>
      <c r="AD17" s="431"/>
      <c r="AE17" s="431"/>
      <c r="AF17" s="19"/>
    </row>
    <row r="18" spans="1:37" ht="15" customHeight="1" x14ac:dyDescent="0.2">
      <c r="A18" s="15" t="s">
        <v>83</v>
      </c>
      <c r="E18" s="35"/>
      <c r="F18" s="431"/>
      <c r="G18" s="431"/>
      <c r="H18" s="431"/>
      <c r="I18" s="431"/>
      <c r="J18" s="431"/>
      <c r="K18" s="431"/>
      <c r="L18" s="431"/>
      <c r="M18" s="431"/>
      <c r="N18" s="431"/>
      <c r="O18" s="431"/>
      <c r="P18" s="431"/>
      <c r="Q18" s="431"/>
      <c r="R18" s="431"/>
      <c r="S18" s="431"/>
      <c r="T18" s="431"/>
      <c r="U18" s="431"/>
      <c r="V18" s="431"/>
      <c r="W18" s="431"/>
      <c r="X18" s="431"/>
      <c r="Y18" s="431"/>
      <c r="Z18" s="431"/>
      <c r="AA18" s="431"/>
      <c r="AB18" s="431"/>
      <c r="AC18" s="431"/>
      <c r="AD18" s="431"/>
      <c r="AE18" s="431"/>
      <c r="AF18" s="19"/>
    </row>
    <row r="19" spans="1:37" ht="10.199999999999999" customHeight="1" x14ac:dyDescent="0.2">
      <c r="A19" s="15" t="s">
        <v>83</v>
      </c>
      <c r="E19" s="32"/>
      <c r="F19" s="32"/>
      <c r="G19" s="32"/>
      <c r="H19" s="32"/>
      <c r="I19" s="32"/>
      <c r="J19" s="32"/>
      <c r="K19" s="32"/>
      <c r="L19" s="32"/>
      <c r="M19" s="32"/>
      <c r="N19" s="32"/>
      <c r="O19" s="32"/>
      <c r="P19" s="32"/>
      <c r="Q19" s="32"/>
      <c r="R19" s="32"/>
      <c r="S19" s="32"/>
      <c r="T19" s="32"/>
      <c r="U19" s="32"/>
      <c r="V19" s="32"/>
      <c r="W19" s="32"/>
      <c r="X19" s="32"/>
      <c r="Y19" s="32"/>
      <c r="Z19" s="32"/>
      <c r="AA19" s="32"/>
      <c r="AB19" s="32"/>
      <c r="AC19" s="32"/>
      <c r="AD19" s="32"/>
      <c r="AE19" s="32"/>
    </row>
    <row r="20" spans="1:37" ht="15" customHeight="1" x14ac:dyDescent="0.2">
      <c r="A20" s="15" t="s">
        <v>83</v>
      </c>
      <c r="E20" s="431" t="s">
        <v>176</v>
      </c>
      <c r="F20" s="431"/>
      <c r="G20" s="431"/>
      <c r="H20" s="431"/>
      <c r="I20" s="431"/>
      <c r="J20" s="431"/>
      <c r="K20" s="431"/>
      <c r="L20" s="431"/>
      <c r="M20" s="431"/>
      <c r="N20" s="431"/>
      <c r="O20" s="431"/>
      <c r="P20" s="431"/>
      <c r="Q20" s="431"/>
      <c r="R20" s="431"/>
      <c r="S20" s="431"/>
      <c r="T20" s="431"/>
      <c r="U20" s="431"/>
      <c r="V20" s="431"/>
      <c r="W20" s="431"/>
      <c r="X20" s="431"/>
      <c r="Y20" s="431"/>
      <c r="Z20" s="431"/>
      <c r="AA20" s="431"/>
      <c r="AB20" s="431"/>
      <c r="AC20" s="431"/>
      <c r="AD20" s="431"/>
      <c r="AE20" s="431"/>
    </row>
    <row r="21" spans="1:37" ht="15" customHeight="1" x14ac:dyDescent="0.2">
      <c r="A21" s="15" t="s">
        <v>83</v>
      </c>
      <c r="E21" s="431"/>
      <c r="F21" s="431"/>
      <c r="G21" s="431"/>
      <c r="H21" s="431"/>
      <c r="I21" s="431"/>
      <c r="J21" s="431"/>
      <c r="K21" s="431"/>
      <c r="L21" s="431"/>
      <c r="M21" s="431"/>
      <c r="N21" s="431"/>
      <c r="O21" s="431"/>
      <c r="P21" s="431"/>
      <c r="Q21" s="431"/>
      <c r="R21" s="431"/>
      <c r="S21" s="431"/>
      <c r="T21" s="431"/>
      <c r="U21" s="431"/>
      <c r="V21" s="431"/>
      <c r="W21" s="431"/>
      <c r="X21" s="431"/>
      <c r="Y21" s="431"/>
      <c r="Z21" s="431"/>
      <c r="AA21" s="431"/>
      <c r="AB21" s="431"/>
      <c r="AC21" s="431"/>
      <c r="AD21" s="431"/>
      <c r="AE21" s="431"/>
    </row>
    <row r="22" spans="1:37" ht="15" customHeight="1" x14ac:dyDescent="0.2">
      <c r="A22" s="15" t="s">
        <v>83</v>
      </c>
      <c r="E22" s="32" t="s">
        <v>165</v>
      </c>
      <c r="F22" s="32"/>
      <c r="G22" s="32"/>
      <c r="H22" s="32"/>
      <c r="I22" s="32"/>
      <c r="J22" s="32"/>
      <c r="K22" s="32"/>
      <c r="L22" s="32"/>
      <c r="M22" s="32"/>
      <c r="N22" s="32"/>
      <c r="O22" s="32"/>
      <c r="P22" s="430">
        <v>5000</v>
      </c>
      <c r="Q22" s="430"/>
      <c r="R22" s="430"/>
      <c r="S22" s="430"/>
      <c r="T22" s="430"/>
      <c r="U22" s="32" t="s">
        <v>166</v>
      </c>
      <c r="V22" s="32"/>
      <c r="W22" s="32"/>
      <c r="X22" s="36"/>
      <c r="Y22" s="32"/>
      <c r="Z22" s="32"/>
      <c r="AA22" s="32"/>
      <c r="AB22" s="32"/>
      <c r="AC22" s="32"/>
      <c r="AD22" s="32"/>
      <c r="AE22" s="32"/>
      <c r="AG22" s="15" t="s">
        <v>308</v>
      </c>
    </row>
    <row r="23" spans="1:37" ht="15" customHeight="1" x14ac:dyDescent="0.2">
      <c r="A23" s="15" t="s">
        <v>83</v>
      </c>
      <c r="E23" s="32" t="s">
        <v>167</v>
      </c>
      <c r="F23" s="32"/>
      <c r="G23" s="32"/>
      <c r="H23" s="32"/>
      <c r="I23" s="32"/>
      <c r="J23" s="32"/>
      <c r="K23" s="32"/>
      <c r="L23" s="32"/>
      <c r="M23" s="32"/>
      <c r="N23" s="32"/>
      <c r="O23" s="32"/>
      <c r="P23" s="430">
        <v>600</v>
      </c>
      <c r="Q23" s="430"/>
      <c r="R23" s="430"/>
      <c r="S23" s="430"/>
      <c r="T23" s="430"/>
      <c r="U23" s="32" t="s">
        <v>168</v>
      </c>
      <c r="V23" s="32"/>
      <c r="W23" s="32"/>
      <c r="X23" s="32"/>
      <c r="Y23" s="32"/>
      <c r="Z23" s="32"/>
      <c r="AA23" s="32"/>
      <c r="AB23" s="32"/>
      <c r="AC23" s="32"/>
      <c r="AD23" s="32"/>
      <c r="AE23" s="32"/>
    </row>
    <row r="24" spans="1:37" ht="15" customHeight="1" x14ac:dyDescent="0.2">
      <c r="A24" s="15" t="s">
        <v>83</v>
      </c>
      <c r="E24" s="32" t="s">
        <v>169</v>
      </c>
      <c r="F24" s="32"/>
      <c r="G24" s="32"/>
      <c r="H24" s="32"/>
      <c r="I24" s="32"/>
      <c r="J24" s="32"/>
      <c r="K24" s="32"/>
      <c r="L24" s="32"/>
      <c r="M24" s="32"/>
      <c r="N24" s="32"/>
      <c r="O24" s="32"/>
      <c r="P24" s="430">
        <v>1200</v>
      </c>
      <c r="Q24" s="430"/>
      <c r="R24" s="430"/>
      <c r="S24" s="430"/>
      <c r="T24" s="430"/>
      <c r="U24" s="32" t="s">
        <v>168</v>
      </c>
      <c r="V24" s="32"/>
      <c r="W24" s="32"/>
      <c r="X24" s="32"/>
      <c r="Y24" s="32"/>
      <c r="Z24" s="32"/>
      <c r="AA24" s="32"/>
      <c r="AB24" s="32"/>
      <c r="AC24" s="32"/>
      <c r="AD24" s="32"/>
      <c r="AE24" s="33"/>
      <c r="AF24" s="20"/>
    </row>
    <row r="25" spans="1:37" ht="10.199999999999999" customHeight="1" x14ac:dyDescent="0.2">
      <c r="A25" s="15" t="s">
        <v>83</v>
      </c>
      <c r="E25" s="32"/>
      <c r="F25" s="32"/>
      <c r="G25" s="32"/>
      <c r="H25" s="32"/>
      <c r="I25" s="32"/>
      <c r="J25" s="32"/>
      <c r="K25" s="32"/>
      <c r="L25" s="32"/>
      <c r="M25" s="32"/>
      <c r="N25" s="32"/>
      <c r="O25" s="32"/>
      <c r="P25" s="37"/>
      <c r="Q25" s="37"/>
      <c r="R25" s="37"/>
      <c r="S25" s="37"/>
      <c r="T25" s="37"/>
      <c r="U25" s="32"/>
      <c r="V25" s="32"/>
      <c r="W25" s="32"/>
      <c r="X25" s="32"/>
      <c r="Y25" s="32"/>
      <c r="Z25" s="32"/>
      <c r="AA25" s="32"/>
      <c r="AB25" s="32"/>
      <c r="AC25" s="32"/>
      <c r="AD25" s="32"/>
      <c r="AE25" s="33" t="s">
        <v>171</v>
      </c>
      <c r="AF25" s="20"/>
    </row>
    <row r="26" spans="1:37" s="21" customFormat="1" ht="15" customHeight="1" x14ac:dyDescent="0.2">
      <c r="A26" s="15" t="s">
        <v>83</v>
      </c>
      <c r="E26" s="34" t="s">
        <v>172</v>
      </c>
      <c r="F26" s="32" t="s">
        <v>177</v>
      </c>
      <c r="G26" s="32"/>
      <c r="H26" s="32"/>
      <c r="I26" s="32"/>
      <c r="J26" s="32"/>
      <c r="K26" s="32"/>
      <c r="L26" s="32"/>
      <c r="M26" s="32"/>
      <c r="N26" s="32"/>
      <c r="O26" s="32"/>
      <c r="P26" s="37"/>
      <c r="Q26" s="37"/>
      <c r="R26" s="37"/>
      <c r="S26" s="37"/>
      <c r="T26" s="37"/>
      <c r="U26" s="32"/>
      <c r="V26" s="32"/>
      <c r="W26" s="32"/>
      <c r="X26" s="32"/>
      <c r="Y26" s="32"/>
      <c r="Z26" s="32"/>
      <c r="AA26" s="32"/>
      <c r="AB26" s="32"/>
      <c r="AC26" s="32"/>
      <c r="AD26" s="32"/>
      <c r="AE26" s="33"/>
    </row>
    <row r="27" spans="1:37" s="21" customFormat="1" ht="15" customHeight="1" x14ac:dyDescent="0.2">
      <c r="A27" s="15" t="s">
        <v>83</v>
      </c>
      <c r="E27" s="34" t="s">
        <v>174</v>
      </c>
      <c r="F27" s="431" t="s">
        <v>178</v>
      </c>
      <c r="G27" s="431"/>
      <c r="H27" s="431"/>
      <c r="I27" s="431"/>
      <c r="J27" s="431"/>
      <c r="K27" s="431"/>
      <c r="L27" s="431"/>
      <c r="M27" s="431"/>
      <c r="N27" s="431"/>
      <c r="O27" s="431"/>
      <c r="P27" s="431"/>
      <c r="Q27" s="431"/>
      <c r="R27" s="431"/>
      <c r="S27" s="431"/>
      <c r="T27" s="431"/>
      <c r="U27" s="431"/>
      <c r="V27" s="431"/>
      <c r="W27" s="431"/>
      <c r="X27" s="431"/>
      <c r="Y27" s="431"/>
      <c r="Z27" s="431"/>
      <c r="AA27" s="431"/>
      <c r="AB27" s="431"/>
      <c r="AC27" s="431"/>
      <c r="AD27" s="431"/>
      <c r="AE27" s="431"/>
    </row>
    <row r="28" spans="1:37" s="21" customFormat="1" ht="15" customHeight="1" x14ac:dyDescent="0.2">
      <c r="A28" s="15" t="s">
        <v>83</v>
      </c>
      <c r="E28" s="38"/>
      <c r="F28" s="431"/>
      <c r="G28" s="431"/>
      <c r="H28" s="431"/>
      <c r="I28" s="431"/>
      <c r="J28" s="431"/>
      <c r="K28" s="431"/>
      <c r="L28" s="431"/>
      <c r="M28" s="431"/>
      <c r="N28" s="431"/>
      <c r="O28" s="431"/>
      <c r="P28" s="431"/>
      <c r="Q28" s="431"/>
      <c r="R28" s="431"/>
      <c r="S28" s="431"/>
      <c r="T28" s="431"/>
      <c r="U28" s="431"/>
      <c r="V28" s="431"/>
      <c r="W28" s="431"/>
      <c r="X28" s="431"/>
      <c r="Y28" s="431"/>
      <c r="Z28" s="431"/>
      <c r="AA28" s="431"/>
      <c r="AB28" s="431"/>
      <c r="AC28" s="431"/>
      <c r="AD28" s="431"/>
      <c r="AE28" s="431"/>
    </row>
    <row r="29" spans="1:37" s="21" customFormat="1" ht="15" customHeight="1" x14ac:dyDescent="0.2">
      <c r="A29" s="15" t="s">
        <v>83</v>
      </c>
      <c r="E29" s="38"/>
      <c r="F29" s="431"/>
      <c r="G29" s="431"/>
      <c r="H29" s="431"/>
      <c r="I29" s="431"/>
      <c r="J29" s="431"/>
      <c r="K29" s="431"/>
      <c r="L29" s="431"/>
      <c r="M29" s="431"/>
      <c r="N29" s="431"/>
      <c r="O29" s="431"/>
      <c r="P29" s="431"/>
      <c r="Q29" s="431"/>
      <c r="R29" s="431"/>
      <c r="S29" s="431"/>
      <c r="T29" s="431"/>
      <c r="U29" s="431"/>
      <c r="V29" s="431"/>
      <c r="W29" s="431"/>
      <c r="X29" s="431"/>
      <c r="Y29" s="431"/>
      <c r="Z29" s="431"/>
      <c r="AA29" s="431"/>
      <c r="AB29" s="431"/>
      <c r="AC29" s="431"/>
      <c r="AD29" s="431"/>
      <c r="AE29" s="431"/>
    </row>
    <row r="30" spans="1:37" ht="10.199999999999999" customHeight="1" x14ac:dyDescent="0.2">
      <c r="A30" s="15" t="s">
        <v>83</v>
      </c>
      <c r="E30" s="39"/>
      <c r="F30" s="39"/>
      <c r="G30" s="39"/>
      <c r="H30" s="39"/>
      <c r="I30" s="39"/>
      <c r="J30" s="39"/>
      <c r="K30" s="39"/>
      <c r="L30" s="39"/>
      <c r="M30" s="39"/>
      <c r="N30" s="39"/>
      <c r="O30" s="39"/>
      <c r="P30" s="39"/>
      <c r="Q30" s="39"/>
      <c r="R30" s="39"/>
      <c r="S30" s="39"/>
      <c r="T30" s="39"/>
      <c r="U30" s="39"/>
      <c r="V30" s="39"/>
      <c r="W30" s="39"/>
      <c r="X30" s="39"/>
      <c r="Y30" s="39"/>
      <c r="Z30" s="39"/>
      <c r="AA30" s="39"/>
      <c r="AB30" s="39"/>
      <c r="AC30" s="39"/>
      <c r="AD30" s="39"/>
      <c r="AE30" s="39"/>
    </row>
    <row r="31" spans="1:37" ht="15" customHeight="1" x14ac:dyDescent="0.2">
      <c r="A31" s="15" t="s">
        <v>83</v>
      </c>
      <c r="B31" s="15" t="s">
        <v>83</v>
      </c>
      <c r="C31" s="15" t="s">
        <v>83</v>
      </c>
      <c r="E31" s="32" t="s">
        <v>179</v>
      </c>
      <c r="F31" s="32"/>
      <c r="G31" s="32"/>
      <c r="H31" s="32"/>
      <c r="I31" s="32"/>
      <c r="J31" s="32"/>
      <c r="K31" s="32"/>
      <c r="L31" s="32"/>
      <c r="M31" s="32"/>
      <c r="N31" s="32"/>
      <c r="O31" s="32"/>
      <c r="P31" s="32"/>
      <c r="Q31" s="32"/>
      <c r="R31" s="32"/>
      <c r="S31" s="32"/>
      <c r="T31" s="32"/>
      <c r="U31" s="32"/>
      <c r="V31" s="32"/>
      <c r="W31" s="32"/>
      <c r="X31" s="32"/>
      <c r="Y31" s="32"/>
      <c r="Z31" s="32"/>
      <c r="AA31" s="32"/>
      <c r="AB31" s="32"/>
      <c r="AC31" s="32"/>
      <c r="AD31" s="32"/>
      <c r="AE31" s="32"/>
      <c r="AK31" s="15" t="s">
        <v>309</v>
      </c>
    </row>
    <row r="32" spans="1:37" ht="10.199999999999999" customHeight="1" x14ac:dyDescent="0.2">
      <c r="A32" s="15" t="s">
        <v>83</v>
      </c>
      <c r="B32" s="15" t="s">
        <v>83</v>
      </c>
      <c r="C32" s="15" t="s">
        <v>83</v>
      </c>
      <c r="E32" s="40"/>
      <c r="F32" s="40"/>
      <c r="G32" s="40"/>
      <c r="H32" s="40"/>
      <c r="I32" s="40"/>
      <c r="J32" s="32"/>
      <c r="K32" s="32"/>
      <c r="L32" s="32"/>
      <c r="M32" s="32"/>
      <c r="N32" s="32"/>
      <c r="O32" s="32"/>
      <c r="P32" s="32"/>
      <c r="Q32" s="32"/>
      <c r="R32" s="32"/>
      <c r="S32" s="32"/>
      <c r="T32" s="32"/>
      <c r="U32" s="32"/>
      <c r="V32" s="32"/>
      <c r="W32" s="32"/>
      <c r="X32" s="32"/>
      <c r="Y32" s="32"/>
      <c r="Z32" s="32"/>
      <c r="AA32" s="32"/>
      <c r="AB32" s="32"/>
      <c r="AC32" s="32"/>
      <c r="AD32" s="32"/>
      <c r="AE32" s="32"/>
    </row>
    <row r="33" spans="1:37" s="23" customFormat="1" ht="15" customHeight="1" x14ac:dyDescent="0.2">
      <c r="A33" s="15" t="s">
        <v>83</v>
      </c>
      <c r="B33" s="23" t="s">
        <v>83</v>
      </c>
      <c r="C33" s="23" t="s">
        <v>83</v>
      </c>
      <c r="E33" s="435" t="s">
        <v>180</v>
      </c>
      <c r="F33" s="435"/>
      <c r="G33" s="435"/>
      <c r="H33" s="435"/>
      <c r="I33" s="435"/>
      <c r="J33" s="38" t="s">
        <v>181</v>
      </c>
      <c r="K33" s="38"/>
      <c r="L33" s="38"/>
      <c r="M33" s="38"/>
      <c r="N33" s="38"/>
      <c r="O33" s="38"/>
      <c r="P33" s="38"/>
      <c r="Q33" s="38"/>
      <c r="R33" s="38"/>
      <c r="S33" s="38"/>
      <c r="T33" s="38"/>
      <c r="U33" s="38"/>
      <c r="V33" s="38"/>
      <c r="W33" s="38"/>
      <c r="X33" s="38"/>
      <c r="Y33" s="38"/>
      <c r="Z33" s="38"/>
      <c r="AA33" s="38"/>
      <c r="AB33" s="38"/>
      <c r="AC33" s="38"/>
      <c r="AD33" s="38"/>
      <c r="AE33" s="38"/>
      <c r="AK33" s="23" t="s">
        <v>310</v>
      </c>
    </row>
    <row r="34" spans="1:37" s="23" customFormat="1" ht="10.199999999999999" customHeight="1" x14ac:dyDescent="0.2">
      <c r="A34" s="15" t="s">
        <v>83</v>
      </c>
      <c r="B34" s="23" t="s">
        <v>83</v>
      </c>
      <c r="C34" s="23" t="s">
        <v>83</v>
      </c>
      <c r="E34" s="41"/>
      <c r="F34" s="41"/>
      <c r="G34" s="41"/>
      <c r="H34" s="41"/>
      <c r="I34" s="41"/>
      <c r="J34" s="38"/>
      <c r="K34" s="38"/>
      <c r="L34" s="38"/>
      <c r="M34" s="38"/>
      <c r="N34" s="38"/>
      <c r="O34" s="38"/>
      <c r="P34" s="38"/>
      <c r="Q34" s="38"/>
      <c r="R34" s="38"/>
      <c r="S34" s="38"/>
      <c r="T34" s="38"/>
      <c r="U34" s="38"/>
      <c r="V34" s="38"/>
      <c r="W34" s="38"/>
      <c r="X34" s="38"/>
      <c r="Y34" s="38"/>
      <c r="Z34" s="38"/>
      <c r="AA34" s="38"/>
      <c r="AB34" s="38"/>
      <c r="AC34" s="38"/>
      <c r="AD34" s="38"/>
      <c r="AE34" s="38"/>
      <c r="AK34" s="23" t="s">
        <v>311</v>
      </c>
    </row>
    <row r="35" spans="1:37" s="23" customFormat="1" ht="15" customHeight="1" x14ac:dyDescent="0.2">
      <c r="A35" s="15" t="s">
        <v>83</v>
      </c>
      <c r="B35" s="23" t="s">
        <v>83</v>
      </c>
      <c r="C35" s="23" t="s">
        <v>83</v>
      </c>
      <c r="E35" s="435" t="s">
        <v>182</v>
      </c>
      <c r="F35" s="435"/>
      <c r="G35" s="435"/>
      <c r="H35" s="435"/>
      <c r="I35" s="435"/>
      <c r="J35" s="431" t="s">
        <v>183</v>
      </c>
      <c r="K35" s="431"/>
      <c r="L35" s="431"/>
      <c r="M35" s="431"/>
      <c r="N35" s="431"/>
      <c r="O35" s="431"/>
      <c r="P35" s="431"/>
      <c r="Q35" s="431"/>
      <c r="R35" s="431"/>
      <c r="S35" s="431"/>
      <c r="T35" s="431"/>
      <c r="U35" s="431"/>
      <c r="V35" s="431"/>
      <c r="W35" s="431"/>
      <c r="X35" s="431"/>
      <c r="Y35" s="431"/>
      <c r="Z35" s="431"/>
      <c r="AA35" s="431"/>
      <c r="AB35" s="431"/>
      <c r="AC35" s="431"/>
      <c r="AD35" s="431"/>
      <c r="AE35" s="431"/>
      <c r="AF35" s="19"/>
      <c r="AK35" s="23" t="s">
        <v>312</v>
      </c>
    </row>
    <row r="36" spans="1:37" s="23" customFormat="1" ht="15" customHeight="1" x14ac:dyDescent="0.2">
      <c r="A36" s="15" t="s">
        <v>83</v>
      </c>
      <c r="B36" s="23" t="s">
        <v>83</v>
      </c>
      <c r="C36" s="23" t="s">
        <v>83</v>
      </c>
      <c r="E36" s="41"/>
      <c r="F36" s="41"/>
      <c r="G36" s="41"/>
      <c r="H36" s="41"/>
      <c r="I36" s="41"/>
      <c r="J36" s="431"/>
      <c r="K36" s="431"/>
      <c r="L36" s="431"/>
      <c r="M36" s="431"/>
      <c r="N36" s="431"/>
      <c r="O36" s="431"/>
      <c r="P36" s="431"/>
      <c r="Q36" s="431"/>
      <c r="R36" s="431"/>
      <c r="S36" s="431"/>
      <c r="T36" s="431"/>
      <c r="U36" s="431"/>
      <c r="V36" s="431"/>
      <c r="W36" s="431"/>
      <c r="X36" s="431"/>
      <c r="Y36" s="431"/>
      <c r="Z36" s="431"/>
      <c r="AA36" s="431"/>
      <c r="AB36" s="431"/>
      <c r="AC36" s="431"/>
      <c r="AD36" s="431"/>
      <c r="AE36" s="431"/>
      <c r="AF36" s="19"/>
    </row>
    <row r="37" spans="1:37" s="23" customFormat="1" ht="10.199999999999999" customHeight="1" x14ac:dyDescent="0.2">
      <c r="A37" s="15"/>
      <c r="B37" s="23" t="s">
        <v>83</v>
      </c>
      <c r="C37" s="23" t="s">
        <v>83</v>
      </c>
      <c r="E37" s="41"/>
      <c r="F37" s="41"/>
      <c r="G37" s="41"/>
      <c r="H37" s="41"/>
      <c r="I37" s="41"/>
      <c r="J37" s="39"/>
      <c r="K37" s="39"/>
      <c r="L37" s="39"/>
      <c r="M37" s="39"/>
      <c r="N37" s="39"/>
      <c r="O37" s="39"/>
      <c r="P37" s="39"/>
      <c r="Q37" s="39"/>
      <c r="R37" s="39"/>
      <c r="S37" s="39"/>
      <c r="T37" s="39"/>
      <c r="U37" s="39"/>
      <c r="V37" s="39"/>
      <c r="W37" s="39"/>
      <c r="X37" s="39"/>
      <c r="Y37" s="39"/>
      <c r="Z37" s="39"/>
      <c r="AA37" s="39"/>
      <c r="AB37" s="39"/>
      <c r="AC37" s="39"/>
      <c r="AD37" s="39"/>
      <c r="AE37" s="39"/>
      <c r="AF37" s="19"/>
    </row>
    <row r="38" spans="1:37" s="23" customFormat="1" ht="15" customHeight="1" x14ac:dyDescent="0.2">
      <c r="A38" s="15"/>
      <c r="B38" s="23" t="s">
        <v>83</v>
      </c>
      <c r="C38" s="23" t="s">
        <v>83</v>
      </c>
      <c r="E38" s="434" t="s">
        <v>297</v>
      </c>
      <c r="F38" s="434"/>
      <c r="G38" s="434"/>
      <c r="H38" s="434"/>
      <c r="I38" s="434"/>
      <c r="J38" s="431" t="s">
        <v>298</v>
      </c>
      <c r="K38" s="431"/>
      <c r="L38" s="431"/>
      <c r="M38" s="431"/>
      <c r="N38" s="431"/>
      <c r="O38" s="431"/>
      <c r="P38" s="431"/>
      <c r="Q38" s="431"/>
      <c r="R38" s="431"/>
      <c r="S38" s="431"/>
      <c r="T38" s="431"/>
      <c r="U38" s="431"/>
      <c r="V38" s="431"/>
      <c r="W38" s="431"/>
      <c r="X38" s="431"/>
      <c r="Y38" s="431"/>
      <c r="Z38" s="431"/>
      <c r="AA38" s="431"/>
      <c r="AB38" s="431"/>
      <c r="AC38" s="431"/>
      <c r="AD38" s="431"/>
      <c r="AE38" s="431"/>
      <c r="AF38" s="19"/>
    </row>
    <row r="39" spans="1:37" s="23" customFormat="1" ht="15" customHeight="1" x14ac:dyDescent="0.2">
      <c r="A39" s="15"/>
      <c r="B39" s="23" t="s">
        <v>83</v>
      </c>
      <c r="C39" s="23" t="s">
        <v>83</v>
      </c>
      <c r="E39" s="434"/>
      <c r="F39" s="434"/>
      <c r="G39" s="434"/>
      <c r="H39" s="434"/>
      <c r="I39" s="434"/>
      <c r="J39" s="431"/>
      <c r="K39" s="431"/>
      <c r="L39" s="431"/>
      <c r="M39" s="431"/>
      <c r="N39" s="431"/>
      <c r="O39" s="431"/>
      <c r="P39" s="431"/>
      <c r="Q39" s="431"/>
      <c r="R39" s="431"/>
      <c r="S39" s="431"/>
      <c r="T39" s="431"/>
      <c r="U39" s="431"/>
      <c r="V39" s="431"/>
      <c r="W39" s="431"/>
      <c r="X39" s="431"/>
      <c r="Y39" s="431"/>
      <c r="Z39" s="431"/>
      <c r="AA39" s="431"/>
      <c r="AB39" s="431"/>
      <c r="AC39" s="431"/>
      <c r="AD39" s="431"/>
      <c r="AE39" s="431"/>
      <c r="AF39" s="19"/>
    </row>
    <row r="40" spans="1:37" s="23" customFormat="1" ht="10.199999999999999" customHeight="1" x14ac:dyDescent="0.2">
      <c r="A40" s="15" t="s">
        <v>83</v>
      </c>
      <c r="B40" s="23" t="s">
        <v>83</v>
      </c>
      <c r="C40" s="23" t="s">
        <v>83</v>
      </c>
      <c r="E40" s="41"/>
      <c r="F40" s="41"/>
      <c r="G40" s="41"/>
      <c r="H40" s="41"/>
      <c r="I40" s="41"/>
      <c r="J40" s="39"/>
      <c r="K40" s="39"/>
      <c r="L40" s="39"/>
      <c r="M40" s="39"/>
      <c r="N40" s="39"/>
      <c r="O40" s="39"/>
      <c r="P40" s="39"/>
      <c r="Q40" s="39"/>
      <c r="R40" s="39"/>
      <c r="S40" s="39"/>
      <c r="T40" s="39"/>
      <c r="U40" s="39"/>
      <c r="V40" s="39"/>
      <c r="W40" s="39"/>
      <c r="X40" s="39"/>
      <c r="Y40" s="39"/>
      <c r="Z40" s="39"/>
      <c r="AA40" s="39"/>
      <c r="AB40" s="39"/>
      <c r="AC40" s="39"/>
      <c r="AD40" s="39"/>
      <c r="AE40" s="39"/>
      <c r="AF40" s="19"/>
    </row>
    <row r="41" spans="1:37" s="23" customFormat="1" ht="15" customHeight="1" x14ac:dyDescent="0.2">
      <c r="A41" s="15" t="s">
        <v>83</v>
      </c>
      <c r="E41" s="434" t="s">
        <v>184</v>
      </c>
      <c r="F41" s="434"/>
      <c r="G41" s="434"/>
      <c r="H41" s="434"/>
      <c r="I41" s="434"/>
      <c r="J41" s="431" t="s">
        <v>185</v>
      </c>
      <c r="K41" s="431"/>
      <c r="L41" s="431"/>
      <c r="M41" s="431"/>
      <c r="N41" s="431"/>
      <c r="O41" s="431"/>
      <c r="P41" s="431"/>
      <c r="Q41" s="431"/>
      <c r="R41" s="431"/>
      <c r="S41" s="431"/>
      <c r="T41" s="431"/>
      <c r="U41" s="431"/>
      <c r="V41" s="431"/>
      <c r="W41" s="431"/>
      <c r="X41" s="431"/>
      <c r="Y41" s="431"/>
      <c r="Z41" s="431"/>
      <c r="AA41" s="431"/>
      <c r="AB41" s="431"/>
      <c r="AC41" s="431"/>
      <c r="AD41" s="431"/>
      <c r="AE41" s="431"/>
      <c r="AF41" s="19"/>
      <c r="AG41" s="23" t="s">
        <v>313</v>
      </c>
    </row>
    <row r="42" spans="1:37" s="23" customFormat="1" ht="15" customHeight="1" x14ac:dyDescent="0.2">
      <c r="A42" s="15" t="s">
        <v>83</v>
      </c>
      <c r="E42" s="434"/>
      <c r="F42" s="434"/>
      <c r="G42" s="434"/>
      <c r="H42" s="434"/>
      <c r="I42" s="434"/>
      <c r="J42" s="431"/>
      <c r="K42" s="431"/>
      <c r="L42" s="431"/>
      <c r="M42" s="431"/>
      <c r="N42" s="431"/>
      <c r="O42" s="431"/>
      <c r="P42" s="431"/>
      <c r="Q42" s="431"/>
      <c r="R42" s="431"/>
      <c r="S42" s="431"/>
      <c r="T42" s="431"/>
      <c r="U42" s="431"/>
      <c r="V42" s="431"/>
      <c r="W42" s="431"/>
      <c r="X42" s="431"/>
      <c r="Y42" s="431"/>
      <c r="Z42" s="431"/>
      <c r="AA42" s="431"/>
      <c r="AB42" s="431"/>
      <c r="AC42" s="431"/>
      <c r="AD42" s="431"/>
      <c r="AE42" s="431"/>
      <c r="AF42" s="19"/>
    </row>
    <row r="43" spans="1:37" s="23" customFormat="1" ht="10.199999999999999" customHeight="1" x14ac:dyDescent="0.2">
      <c r="A43" s="15" t="s">
        <v>83</v>
      </c>
      <c r="E43" s="41"/>
      <c r="F43" s="41"/>
      <c r="G43" s="41"/>
      <c r="H43" s="41"/>
      <c r="I43" s="41"/>
      <c r="J43" s="39"/>
      <c r="K43" s="39"/>
      <c r="L43" s="39"/>
      <c r="M43" s="39"/>
      <c r="N43" s="39"/>
      <c r="O43" s="39"/>
      <c r="P43" s="39"/>
      <c r="Q43" s="39"/>
      <c r="R43" s="39"/>
      <c r="S43" s="39"/>
      <c r="T43" s="39"/>
      <c r="U43" s="39"/>
      <c r="V43" s="39"/>
      <c r="W43" s="39"/>
      <c r="X43" s="39"/>
      <c r="Y43" s="39"/>
      <c r="Z43" s="39"/>
      <c r="AA43" s="39"/>
      <c r="AB43" s="39"/>
      <c r="AC43" s="39"/>
      <c r="AD43" s="39"/>
      <c r="AE43" s="39"/>
      <c r="AF43" s="19"/>
    </row>
    <row r="44" spans="1:37" s="23" customFormat="1" ht="15" customHeight="1" x14ac:dyDescent="0.2">
      <c r="A44" s="15" t="s">
        <v>83</v>
      </c>
      <c r="B44" s="23" t="s">
        <v>83</v>
      </c>
      <c r="C44" s="23" t="s">
        <v>83</v>
      </c>
      <c r="E44" s="435" t="s">
        <v>186</v>
      </c>
      <c r="F44" s="435"/>
      <c r="G44" s="435"/>
      <c r="H44" s="435"/>
      <c r="I44" s="435"/>
      <c r="J44" s="431" t="s">
        <v>187</v>
      </c>
      <c r="K44" s="431"/>
      <c r="L44" s="431"/>
      <c r="M44" s="431"/>
      <c r="N44" s="431"/>
      <c r="O44" s="431"/>
      <c r="P44" s="431"/>
      <c r="Q44" s="431"/>
      <c r="R44" s="431"/>
      <c r="S44" s="431"/>
      <c r="T44" s="431"/>
      <c r="U44" s="431"/>
      <c r="V44" s="431"/>
      <c r="W44" s="431"/>
      <c r="X44" s="431"/>
      <c r="Y44" s="431"/>
      <c r="Z44" s="431"/>
      <c r="AA44" s="431"/>
      <c r="AB44" s="431"/>
      <c r="AC44" s="431"/>
      <c r="AD44" s="431"/>
      <c r="AE44" s="431"/>
      <c r="AF44" s="19"/>
    </row>
    <row r="45" spans="1:37" s="23" customFormat="1" ht="10.199999999999999" customHeight="1" x14ac:dyDescent="0.2">
      <c r="A45" s="15" t="s">
        <v>83</v>
      </c>
      <c r="B45" s="23" t="s">
        <v>83</v>
      </c>
      <c r="C45" s="23" t="s">
        <v>83</v>
      </c>
      <c r="E45" s="41"/>
      <c r="F45" s="41"/>
      <c r="G45" s="41"/>
      <c r="H45" s="41"/>
      <c r="I45" s="41"/>
      <c r="J45" s="39"/>
      <c r="K45" s="39"/>
      <c r="L45" s="39"/>
      <c r="M45" s="39"/>
      <c r="N45" s="39"/>
      <c r="O45" s="39"/>
      <c r="P45" s="39"/>
      <c r="Q45" s="39"/>
      <c r="R45" s="39"/>
      <c r="S45" s="39"/>
      <c r="T45" s="39"/>
      <c r="U45" s="39"/>
      <c r="V45" s="39"/>
      <c r="W45" s="39"/>
      <c r="X45" s="39"/>
      <c r="Y45" s="39"/>
      <c r="Z45" s="39"/>
      <c r="AA45" s="39"/>
      <c r="AB45" s="39"/>
      <c r="AC45" s="39"/>
      <c r="AD45" s="39"/>
      <c r="AE45" s="39"/>
      <c r="AF45" s="19"/>
    </row>
    <row r="46" spans="1:37" s="23" customFormat="1" ht="15" customHeight="1" x14ac:dyDescent="0.2">
      <c r="A46" s="15" t="s">
        <v>83</v>
      </c>
      <c r="E46" s="435" t="s">
        <v>188</v>
      </c>
      <c r="F46" s="435"/>
      <c r="G46" s="435"/>
      <c r="H46" s="435"/>
      <c r="I46" s="435"/>
      <c r="J46" s="431" t="s">
        <v>189</v>
      </c>
      <c r="K46" s="431"/>
      <c r="L46" s="431"/>
      <c r="M46" s="431"/>
      <c r="N46" s="431"/>
      <c r="O46" s="431"/>
      <c r="P46" s="431"/>
      <c r="Q46" s="431"/>
      <c r="R46" s="431"/>
      <c r="S46" s="431"/>
      <c r="T46" s="431"/>
      <c r="U46" s="431"/>
      <c r="V46" s="431"/>
      <c r="W46" s="431"/>
      <c r="X46" s="431"/>
      <c r="Y46" s="431"/>
      <c r="Z46" s="431"/>
      <c r="AA46" s="431"/>
      <c r="AB46" s="431"/>
      <c r="AC46" s="431"/>
      <c r="AD46" s="431"/>
      <c r="AE46" s="431"/>
      <c r="AF46" s="19"/>
    </row>
    <row r="47" spans="1:37" ht="10.199999999999999" customHeight="1" x14ac:dyDescent="0.2">
      <c r="A47" s="15" t="s">
        <v>83</v>
      </c>
      <c r="E47" s="40"/>
      <c r="F47" s="40"/>
      <c r="G47" s="40"/>
      <c r="H47" s="40"/>
      <c r="I47" s="40"/>
      <c r="J47" s="39"/>
      <c r="K47" s="42"/>
      <c r="L47" s="42"/>
      <c r="M47" s="42"/>
      <c r="N47" s="42"/>
      <c r="O47" s="42"/>
      <c r="P47" s="42"/>
      <c r="Q47" s="42"/>
      <c r="R47" s="42"/>
      <c r="S47" s="42"/>
      <c r="T47" s="42"/>
      <c r="U47" s="42"/>
      <c r="V47" s="42"/>
      <c r="W47" s="42"/>
      <c r="X47" s="42"/>
      <c r="Y47" s="42"/>
      <c r="Z47" s="42"/>
      <c r="AA47" s="42"/>
      <c r="AB47" s="42"/>
      <c r="AC47" s="42"/>
      <c r="AD47" s="42"/>
      <c r="AE47" s="42"/>
      <c r="AF47" s="21"/>
    </row>
    <row r="48" spans="1:37" ht="15" customHeight="1" x14ac:dyDescent="0.2">
      <c r="A48" s="15" t="s">
        <v>83</v>
      </c>
      <c r="B48" s="15" t="s">
        <v>83</v>
      </c>
      <c r="C48" s="15" t="s">
        <v>83</v>
      </c>
      <c r="E48" s="436" t="s">
        <v>190</v>
      </c>
      <c r="F48" s="436"/>
      <c r="G48" s="436"/>
      <c r="H48" s="436"/>
      <c r="I48" s="436"/>
      <c r="J48" s="436"/>
      <c r="K48" s="436"/>
      <c r="L48" s="436"/>
      <c r="M48" s="436"/>
      <c r="N48" s="436"/>
      <c r="O48" s="436"/>
      <c r="P48" s="436"/>
      <c r="Q48" s="436"/>
      <c r="R48" s="436"/>
      <c r="S48" s="39"/>
      <c r="T48" s="39"/>
      <c r="U48" s="39"/>
      <c r="V48" s="39"/>
      <c r="W48" s="39"/>
      <c r="X48" s="39"/>
      <c r="Y48" s="39"/>
      <c r="Z48" s="39"/>
      <c r="AA48" s="39"/>
      <c r="AB48" s="39"/>
      <c r="AC48" s="39"/>
      <c r="AD48" s="39"/>
      <c r="AE48" s="39"/>
      <c r="AF48" s="19"/>
    </row>
    <row r="49" spans="1:33" ht="15" customHeight="1" x14ac:dyDescent="0.2">
      <c r="A49" s="15" t="s">
        <v>83</v>
      </c>
      <c r="B49" s="15" t="s">
        <v>83</v>
      </c>
      <c r="C49" s="15" t="s">
        <v>83</v>
      </c>
      <c r="E49" s="32"/>
      <c r="F49" s="32" t="s">
        <v>191</v>
      </c>
      <c r="G49" s="32"/>
      <c r="H49" s="32"/>
      <c r="I49" s="32"/>
      <c r="J49" s="438">
        <v>30</v>
      </c>
      <c r="K49" s="438"/>
      <c r="L49" s="438"/>
      <c r="M49" s="438"/>
      <c r="N49" s="32"/>
      <c r="O49" s="39"/>
      <c r="P49" s="39"/>
      <c r="Q49" s="39"/>
      <c r="R49" s="39"/>
      <c r="S49" s="39"/>
      <c r="T49" s="39"/>
      <c r="U49" s="39"/>
      <c r="V49" s="39"/>
      <c r="W49" s="39"/>
      <c r="X49" s="39"/>
      <c r="Y49" s="39"/>
      <c r="Z49" s="39"/>
      <c r="AA49" s="39"/>
      <c r="AB49" s="39"/>
      <c r="AC49" s="39"/>
      <c r="AD49" s="39"/>
      <c r="AE49" s="39"/>
      <c r="AF49" s="19"/>
    </row>
    <row r="50" spans="1:33" ht="15" customHeight="1" x14ac:dyDescent="0.2">
      <c r="A50" s="15" t="s">
        <v>83</v>
      </c>
      <c r="B50" s="15" t="s">
        <v>83</v>
      </c>
      <c r="C50" s="15" t="s">
        <v>83</v>
      </c>
      <c r="E50" s="32"/>
      <c r="F50" s="32" t="s">
        <v>192</v>
      </c>
      <c r="G50" s="32"/>
      <c r="H50" s="32"/>
      <c r="I50" s="32"/>
      <c r="J50" s="438">
        <v>60</v>
      </c>
      <c r="K50" s="438"/>
      <c r="L50" s="438"/>
      <c r="M50" s="438"/>
      <c r="N50" s="32"/>
      <c r="O50" s="39"/>
      <c r="P50" s="39"/>
      <c r="Q50" s="39"/>
      <c r="R50" s="39"/>
      <c r="S50" s="39"/>
      <c r="T50" s="39"/>
      <c r="U50" s="39"/>
      <c r="V50" s="39"/>
      <c r="W50" s="39"/>
      <c r="X50" s="39"/>
      <c r="Y50" s="39"/>
      <c r="Z50" s="39"/>
      <c r="AA50" s="39"/>
      <c r="AB50" s="39"/>
      <c r="AC50" s="39"/>
      <c r="AD50" s="39"/>
      <c r="AE50" s="32"/>
    </row>
    <row r="51" spans="1:33" ht="15" customHeight="1" x14ac:dyDescent="0.2">
      <c r="A51" s="15" t="s">
        <v>83</v>
      </c>
      <c r="B51" s="15" t="s">
        <v>83</v>
      </c>
      <c r="C51" s="15" t="s">
        <v>83</v>
      </c>
      <c r="E51" s="32"/>
      <c r="F51" s="32" t="s">
        <v>193</v>
      </c>
      <c r="G51" s="32"/>
      <c r="H51" s="32"/>
      <c r="I51" s="32"/>
      <c r="J51" s="438">
        <v>80</v>
      </c>
      <c r="K51" s="438"/>
      <c r="L51" s="438"/>
      <c r="M51" s="438"/>
      <c r="N51" s="32" t="s">
        <v>194</v>
      </c>
      <c r="O51" s="39"/>
      <c r="P51" s="39"/>
      <c r="Q51" s="39"/>
      <c r="R51" s="39"/>
      <c r="S51" s="39"/>
      <c r="T51" s="39"/>
      <c r="U51" s="39"/>
      <c r="V51" s="39"/>
      <c r="W51" s="39"/>
      <c r="X51" s="39"/>
      <c r="Y51" s="39"/>
      <c r="Z51" s="39"/>
      <c r="AA51" s="39"/>
      <c r="AB51" s="39"/>
      <c r="AC51" s="39"/>
      <c r="AD51" s="39"/>
      <c r="AE51" s="33"/>
      <c r="AF51" s="20"/>
    </row>
    <row r="52" spans="1:33" ht="15" customHeight="1" x14ac:dyDescent="0.2">
      <c r="B52" s="15" t="s">
        <v>83</v>
      </c>
      <c r="E52" s="32"/>
      <c r="F52" s="32"/>
      <c r="G52" s="32"/>
      <c r="H52" s="32"/>
      <c r="I52" s="32"/>
      <c r="J52" s="52"/>
      <c r="K52" s="52"/>
      <c r="L52" s="52"/>
      <c r="M52" s="52"/>
      <c r="N52" s="39"/>
      <c r="O52" s="39"/>
      <c r="P52" s="39"/>
      <c r="Q52" s="39"/>
      <c r="R52" s="39"/>
      <c r="S52" s="39"/>
      <c r="T52" s="39"/>
      <c r="U52" s="39"/>
      <c r="V52" s="39"/>
      <c r="W52" s="39"/>
      <c r="X52" s="39"/>
      <c r="Y52" s="39"/>
      <c r="Z52" s="39"/>
      <c r="AA52" s="39"/>
      <c r="AB52" s="39"/>
      <c r="AC52" s="39"/>
      <c r="AD52" s="39"/>
      <c r="AE52" s="33" t="s">
        <v>299</v>
      </c>
      <c r="AF52" s="20"/>
    </row>
    <row r="53" spans="1:33" ht="15" customHeight="1" x14ac:dyDescent="0.2">
      <c r="A53" s="15" t="s">
        <v>83</v>
      </c>
      <c r="B53" s="15" t="s">
        <v>83</v>
      </c>
      <c r="C53" s="15" t="s">
        <v>83</v>
      </c>
      <c r="E53" s="40" t="s">
        <v>195</v>
      </c>
      <c r="F53" s="32"/>
      <c r="G53" s="32"/>
      <c r="H53" s="32"/>
      <c r="I53" s="32"/>
      <c r="J53" s="32"/>
      <c r="K53" s="32"/>
      <c r="L53" s="39"/>
      <c r="M53" s="39"/>
      <c r="N53" s="39"/>
      <c r="O53" s="39"/>
      <c r="P53" s="39"/>
      <c r="Q53" s="39"/>
      <c r="R53" s="39"/>
      <c r="S53" s="39"/>
      <c r="T53" s="39"/>
      <c r="U53" s="39"/>
      <c r="V53" s="39"/>
      <c r="W53" s="39"/>
      <c r="X53" s="39"/>
      <c r="Y53" s="39"/>
      <c r="Z53" s="39"/>
      <c r="AA53" s="39"/>
      <c r="AB53" s="39"/>
      <c r="AC53" s="39"/>
      <c r="AD53" s="39"/>
      <c r="AE53" s="32"/>
      <c r="AF53" s="20"/>
      <c r="AG53" s="15" t="s">
        <v>314</v>
      </c>
    </row>
    <row r="54" spans="1:33" ht="15" customHeight="1" x14ac:dyDescent="0.2">
      <c r="A54" s="15" t="s">
        <v>83</v>
      </c>
      <c r="E54" s="32"/>
      <c r="F54" s="32"/>
      <c r="G54" s="32"/>
      <c r="H54" s="32"/>
      <c r="I54" s="32"/>
      <c r="J54" s="32"/>
      <c r="K54" s="32"/>
      <c r="L54" s="39"/>
      <c r="M54" s="39"/>
      <c r="N54" s="39"/>
      <c r="O54" s="39"/>
      <c r="P54" s="39"/>
      <c r="Q54" s="39"/>
      <c r="R54" s="39"/>
      <c r="S54" s="39"/>
      <c r="T54" s="39"/>
      <c r="U54" s="39"/>
      <c r="V54" s="39"/>
      <c r="W54" s="39"/>
      <c r="X54" s="39"/>
      <c r="Y54" s="39"/>
      <c r="Z54" s="39"/>
      <c r="AA54" s="39"/>
      <c r="AB54" s="39"/>
      <c r="AC54" s="39"/>
      <c r="AD54" s="39"/>
      <c r="AE54" s="33" t="s">
        <v>196</v>
      </c>
      <c r="AF54" s="20"/>
    </row>
    <row r="55" spans="1:33" ht="10.199999999999999" customHeight="1" x14ac:dyDescent="0.2">
      <c r="A55" s="15" t="s">
        <v>83</v>
      </c>
      <c r="B55" s="15" t="s">
        <v>83</v>
      </c>
      <c r="C55" s="15" t="s">
        <v>83</v>
      </c>
      <c r="E55" s="32"/>
      <c r="F55" s="32"/>
      <c r="G55" s="32"/>
      <c r="H55" s="32"/>
      <c r="I55" s="32"/>
      <c r="J55" s="32"/>
      <c r="K55" s="32"/>
      <c r="L55" s="32"/>
      <c r="M55" s="32"/>
      <c r="N55" s="32"/>
      <c r="O55" s="32"/>
      <c r="P55" s="32"/>
      <c r="Q55" s="32"/>
      <c r="R55" s="32"/>
      <c r="S55" s="32"/>
      <c r="T55" s="32"/>
      <c r="U55" s="32"/>
      <c r="V55" s="32"/>
      <c r="W55" s="32"/>
      <c r="X55" s="32"/>
      <c r="Y55" s="32"/>
      <c r="Z55" s="32"/>
      <c r="AA55" s="32"/>
      <c r="AB55" s="32"/>
      <c r="AC55" s="32"/>
      <c r="AD55" s="32"/>
      <c r="AE55" s="32"/>
    </row>
    <row r="56" spans="1:33" ht="15" customHeight="1" x14ac:dyDescent="0.2">
      <c r="A56" s="15" t="s">
        <v>83</v>
      </c>
      <c r="E56" s="436" t="s">
        <v>197</v>
      </c>
      <c r="F56" s="436"/>
      <c r="G56" s="436"/>
      <c r="H56" s="436"/>
      <c r="I56" s="436"/>
      <c r="J56" s="436"/>
      <c r="K56" s="436"/>
      <c r="L56" s="436"/>
      <c r="M56" s="436"/>
      <c r="N56" s="436"/>
      <c r="O56" s="436"/>
      <c r="P56" s="436"/>
      <c r="Q56" s="436"/>
      <c r="R56" s="436"/>
      <c r="S56" s="436"/>
      <c r="T56" s="32"/>
      <c r="U56" s="32"/>
      <c r="V56" s="32"/>
      <c r="W56" s="32"/>
      <c r="X56" s="32"/>
      <c r="Y56" s="32"/>
      <c r="Z56" s="32"/>
      <c r="AA56" s="32"/>
      <c r="AB56" s="32"/>
      <c r="AC56" s="32"/>
      <c r="AD56" s="32"/>
      <c r="AE56" s="32"/>
      <c r="AG56" s="23" t="s">
        <v>313</v>
      </c>
    </row>
    <row r="57" spans="1:33" ht="15" customHeight="1" x14ac:dyDescent="0.2">
      <c r="B57" s="15" t="s">
        <v>83</v>
      </c>
      <c r="C57" s="15" t="s">
        <v>83</v>
      </c>
      <c r="E57" s="436" t="s">
        <v>300</v>
      </c>
      <c r="F57" s="436"/>
      <c r="G57" s="436"/>
      <c r="H57" s="436"/>
      <c r="I57" s="436"/>
      <c r="J57" s="436"/>
      <c r="K57" s="436"/>
      <c r="L57" s="436"/>
      <c r="M57" s="436"/>
      <c r="N57" s="436"/>
      <c r="O57" s="436"/>
      <c r="P57" s="436"/>
      <c r="Q57" s="436"/>
      <c r="R57" s="436"/>
      <c r="S57" s="436"/>
      <c r="T57" s="32"/>
      <c r="U57" s="32"/>
      <c r="V57" s="32"/>
      <c r="W57" s="32"/>
      <c r="X57" s="32"/>
      <c r="Y57" s="32"/>
      <c r="Z57" s="32"/>
      <c r="AA57" s="32"/>
      <c r="AB57" s="32"/>
      <c r="AC57" s="32"/>
      <c r="AD57" s="32"/>
      <c r="AE57" s="32"/>
      <c r="AG57" s="15" t="s">
        <v>315</v>
      </c>
    </row>
    <row r="58" spans="1:33" ht="15" customHeight="1" x14ac:dyDescent="0.2">
      <c r="A58" s="15" t="s">
        <v>83</v>
      </c>
      <c r="B58" s="15" t="s">
        <v>83</v>
      </c>
      <c r="C58" s="15" t="s">
        <v>83</v>
      </c>
      <c r="E58" s="32" t="s">
        <v>198</v>
      </c>
      <c r="F58" s="32" t="s">
        <v>199</v>
      </c>
      <c r="G58" s="32"/>
      <c r="H58" s="32"/>
      <c r="I58" s="32"/>
      <c r="J58" s="32"/>
      <c r="K58" s="32"/>
      <c r="L58" s="32"/>
      <c r="M58" s="32"/>
      <c r="N58" s="32"/>
      <c r="O58" s="32"/>
      <c r="P58" s="32"/>
      <c r="Q58" s="32"/>
      <c r="R58" s="32"/>
      <c r="S58" s="32"/>
      <c r="T58" s="32"/>
      <c r="U58" s="32"/>
      <c r="V58" s="32"/>
      <c r="W58" s="32"/>
      <c r="X58" s="32"/>
      <c r="Y58" s="32"/>
      <c r="Z58" s="32"/>
      <c r="AA58" s="32"/>
      <c r="AB58" s="32"/>
      <c r="AC58" s="32"/>
      <c r="AD58" s="32"/>
      <c r="AE58" s="33" t="s">
        <v>200</v>
      </c>
      <c r="AF58" s="20"/>
      <c r="AG58" s="15" t="s">
        <v>316</v>
      </c>
    </row>
    <row r="59" spans="1:33" ht="15" customHeight="1" x14ac:dyDescent="0.2">
      <c r="A59" s="15" t="s">
        <v>83</v>
      </c>
      <c r="B59" s="15" t="s">
        <v>83</v>
      </c>
      <c r="C59" s="15" t="s">
        <v>83</v>
      </c>
      <c r="E59" s="32" t="s">
        <v>201</v>
      </c>
      <c r="F59" s="32" t="s">
        <v>202</v>
      </c>
      <c r="G59" s="32"/>
      <c r="H59" s="32"/>
      <c r="I59" s="32"/>
      <c r="J59" s="32"/>
      <c r="K59" s="32"/>
      <c r="L59" s="32"/>
      <c r="M59" s="32"/>
      <c r="N59" s="32"/>
      <c r="O59" s="32"/>
      <c r="P59" s="32"/>
      <c r="Q59" s="32"/>
      <c r="R59" s="32"/>
      <c r="S59" s="32"/>
      <c r="T59" s="32"/>
      <c r="U59" s="32"/>
      <c r="V59" s="32"/>
      <c r="W59" s="32"/>
      <c r="X59" s="32"/>
      <c r="Y59" s="32"/>
      <c r="Z59" s="32"/>
      <c r="AA59" s="32"/>
      <c r="AB59" s="32"/>
      <c r="AC59" s="32"/>
      <c r="AD59" s="32"/>
      <c r="AE59" s="33" t="s">
        <v>200</v>
      </c>
      <c r="AF59" s="20"/>
      <c r="AG59" s="15" t="s">
        <v>317</v>
      </c>
    </row>
    <row r="60" spans="1:33" ht="15" customHeight="1" x14ac:dyDescent="0.2">
      <c r="A60" s="15" t="s">
        <v>83</v>
      </c>
      <c r="B60" s="15" t="s">
        <v>83</v>
      </c>
      <c r="C60" s="15" t="s">
        <v>83</v>
      </c>
      <c r="E60" s="32" t="s">
        <v>203</v>
      </c>
      <c r="F60" s="32" t="s">
        <v>204</v>
      </c>
      <c r="G60" s="32"/>
      <c r="H60" s="32"/>
      <c r="I60" s="32"/>
      <c r="J60" s="32"/>
      <c r="K60" s="32"/>
      <c r="L60" s="32"/>
      <c r="M60" s="32"/>
      <c r="N60" s="32"/>
      <c r="O60" s="32"/>
      <c r="P60" s="32"/>
      <c r="Q60" s="32"/>
      <c r="R60" s="32"/>
      <c r="S60" s="32"/>
      <c r="T60" s="32"/>
      <c r="U60" s="32"/>
      <c r="V60" s="32"/>
      <c r="W60" s="32"/>
      <c r="X60" s="32"/>
      <c r="Y60" s="32"/>
      <c r="Z60" s="32"/>
      <c r="AA60" s="32"/>
      <c r="AB60" s="32"/>
      <c r="AC60" s="32"/>
      <c r="AD60" s="32"/>
      <c r="AE60" s="33" t="s">
        <v>205</v>
      </c>
      <c r="AF60" s="20"/>
      <c r="AG60" s="15" t="s">
        <v>318</v>
      </c>
    </row>
    <row r="61" spans="1:33" ht="10.199999999999999" customHeight="1" x14ac:dyDescent="0.2">
      <c r="A61" s="15" t="s">
        <v>83</v>
      </c>
      <c r="B61" s="15" t="s">
        <v>83</v>
      </c>
      <c r="C61" s="15" t="s">
        <v>83</v>
      </c>
      <c r="E61" s="32"/>
      <c r="F61" s="32"/>
      <c r="G61" s="32"/>
      <c r="H61" s="32"/>
      <c r="I61" s="32"/>
      <c r="J61" s="32"/>
      <c r="K61" s="32"/>
      <c r="L61" s="39"/>
      <c r="M61" s="39"/>
      <c r="N61" s="39"/>
      <c r="O61" s="39"/>
      <c r="P61" s="39"/>
      <c r="Q61" s="39"/>
      <c r="R61" s="39"/>
      <c r="S61" s="39"/>
      <c r="T61" s="39"/>
      <c r="U61" s="39"/>
      <c r="V61" s="39"/>
      <c r="W61" s="39"/>
      <c r="X61" s="39"/>
      <c r="Y61" s="39"/>
      <c r="Z61" s="39"/>
      <c r="AA61" s="39"/>
      <c r="AB61" s="39"/>
      <c r="AC61" s="39"/>
      <c r="AD61" s="39"/>
      <c r="AE61" s="39"/>
      <c r="AF61" s="19"/>
    </row>
    <row r="62" spans="1:33" ht="15" customHeight="1" x14ac:dyDescent="0.2">
      <c r="A62" s="15" t="s">
        <v>83</v>
      </c>
      <c r="B62" s="15" t="s">
        <v>83</v>
      </c>
      <c r="E62" s="436" t="s">
        <v>206</v>
      </c>
      <c r="F62" s="436"/>
      <c r="G62" s="436"/>
      <c r="H62" s="436"/>
      <c r="I62" s="436"/>
      <c r="J62" s="436"/>
      <c r="K62" s="436"/>
      <c r="L62" s="436"/>
      <c r="M62" s="436"/>
      <c r="N62" s="436"/>
      <c r="O62" s="436"/>
      <c r="P62" s="436"/>
      <c r="Q62" s="436"/>
      <c r="R62" s="436"/>
      <c r="S62" s="436"/>
      <c r="T62" s="39"/>
      <c r="U62" s="39"/>
      <c r="V62" s="39"/>
      <c r="W62" s="39"/>
      <c r="X62" s="39"/>
      <c r="Y62" s="39"/>
      <c r="Z62" s="39"/>
      <c r="AA62" s="39"/>
      <c r="AB62" s="39"/>
      <c r="AC62" s="39"/>
      <c r="AD62" s="39"/>
      <c r="AE62" s="39"/>
      <c r="AF62" s="19"/>
    </row>
    <row r="63" spans="1:33" ht="15" customHeight="1" x14ac:dyDescent="0.2">
      <c r="A63" s="15" t="s">
        <v>83</v>
      </c>
      <c r="B63" s="15" t="s">
        <v>83</v>
      </c>
      <c r="E63" s="431" t="s">
        <v>207</v>
      </c>
      <c r="F63" s="431"/>
      <c r="G63" s="431"/>
      <c r="H63" s="431"/>
      <c r="I63" s="431"/>
      <c r="J63" s="431"/>
      <c r="K63" s="431"/>
      <c r="L63" s="431"/>
      <c r="M63" s="431"/>
      <c r="N63" s="431"/>
      <c r="O63" s="431"/>
      <c r="P63" s="431"/>
      <c r="Q63" s="431"/>
      <c r="R63" s="431"/>
      <c r="S63" s="431"/>
      <c r="T63" s="431"/>
      <c r="U63" s="431"/>
      <c r="V63" s="431"/>
      <c r="W63" s="431"/>
      <c r="X63" s="431"/>
      <c r="Y63" s="431"/>
      <c r="Z63" s="431"/>
      <c r="AA63" s="431"/>
      <c r="AB63" s="431"/>
      <c r="AC63" s="431"/>
      <c r="AD63" s="431"/>
      <c r="AE63" s="431"/>
      <c r="AF63" s="19"/>
    </row>
    <row r="64" spans="1:33" ht="15" customHeight="1" x14ac:dyDescent="0.2">
      <c r="A64" s="15" t="s">
        <v>83</v>
      </c>
      <c r="B64" s="15" t="s">
        <v>83</v>
      </c>
      <c r="E64" s="431"/>
      <c r="F64" s="431"/>
      <c r="G64" s="431"/>
      <c r="H64" s="431"/>
      <c r="I64" s="431"/>
      <c r="J64" s="431"/>
      <c r="K64" s="431"/>
      <c r="L64" s="431"/>
      <c r="M64" s="431"/>
      <c r="N64" s="431"/>
      <c r="O64" s="431"/>
      <c r="P64" s="431"/>
      <c r="Q64" s="431"/>
      <c r="R64" s="431"/>
      <c r="S64" s="431"/>
      <c r="T64" s="431"/>
      <c r="U64" s="431"/>
      <c r="V64" s="431"/>
      <c r="W64" s="431"/>
      <c r="X64" s="431"/>
      <c r="Y64" s="431"/>
      <c r="Z64" s="431"/>
      <c r="AA64" s="431"/>
      <c r="AB64" s="431"/>
      <c r="AC64" s="431"/>
      <c r="AD64" s="431"/>
      <c r="AE64" s="431"/>
      <c r="AF64" s="19"/>
    </row>
    <row r="65" spans="1:34" ht="15" customHeight="1" x14ac:dyDescent="0.2">
      <c r="A65" s="15" t="s">
        <v>83</v>
      </c>
      <c r="B65" s="15" t="s">
        <v>83</v>
      </c>
      <c r="E65" s="431" t="s">
        <v>208</v>
      </c>
      <c r="F65" s="431"/>
      <c r="G65" s="431"/>
      <c r="H65" s="431"/>
      <c r="I65" s="431"/>
      <c r="J65" s="431"/>
      <c r="K65" s="431"/>
      <c r="L65" s="431"/>
      <c r="M65" s="431"/>
      <c r="N65" s="431"/>
      <c r="O65" s="431"/>
      <c r="P65" s="431"/>
      <c r="Q65" s="431"/>
      <c r="R65" s="431"/>
      <c r="S65" s="431"/>
      <c r="T65" s="431"/>
      <c r="U65" s="431"/>
      <c r="V65" s="431"/>
      <c r="W65" s="431"/>
      <c r="X65" s="431"/>
      <c r="Y65" s="431"/>
      <c r="Z65" s="431"/>
      <c r="AA65" s="431"/>
      <c r="AB65" s="431"/>
      <c r="AC65" s="431"/>
      <c r="AD65" s="431"/>
      <c r="AE65" s="431"/>
      <c r="AF65" s="19"/>
      <c r="AG65" s="15" t="s">
        <v>319</v>
      </c>
    </row>
    <row r="66" spans="1:34" ht="15" customHeight="1" x14ac:dyDescent="0.2">
      <c r="A66" s="15" t="s">
        <v>83</v>
      </c>
      <c r="B66" s="15" t="s">
        <v>83</v>
      </c>
      <c r="E66" s="431"/>
      <c r="F66" s="431"/>
      <c r="G66" s="431"/>
      <c r="H66" s="431"/>
      <c r="I66" s="431"/>
      <c r="J66" s="431"/>
      <c r="K66" s="431"/>
      <c r="L66" s="431"/>
      <c r="M66" s="431"/>
      <c r="N66" s="431"/>
      <c r="O66" s="431"/>
      <c r="P66" s="431"/>
      <c r="Q66" s="431"/>
      <c r="R66" s="431"/>
      <c r="S66" s="431"/>
      <c r="T66" s="431"/>
      <c r="U66" s="431"/>
      <c r="V66" s="431"/>
      <c r="W66" s="431"/>
      <c r="X66" s="431"/>
      <c r="Y66" s="431"/>
      <c r="Z66" s="431"/>
      <c r="AA66" s="431"/>
      <c r="AB66" s="431"/>
      <c r="AC66" s="431"/>
      <c r="AD66" s="431"/>
      <c r="AE66" s="431"/>
      <c r="AF66" s="19"/>
    </row>
    <row r="67" spans="1:34" ht="10.199999999999999" customHeight="1" x14ac:dyDescent="0.2">
      <c r="A67" s="15" t="s">
        <v>83</v>
      </c>
      <c r="B67" s="15" t="s">
        <v>83</v>
      </c>
      <c r="E67" s="39"/>
      <c r="F67" s="39"/>
      <c r="G67" s="39"/>
      <c r="H67" s="39"/>
      <c r="I67" s="39"/>
      <c r="J67" s="39"/>
      <c r="K67" s="39"/>
      <c r="L67" s="39"/>
      <c r="M67" s="39"/>
      <c r="N67" s="39"/>
      <c r="O67" s="39"/>
      <c r="P67" s="39"/>
      <c r="Q67" s="39"/>
      <c r="R67" s="39"/>
      <c r="S67" s="39"/>
      <c r="T67" s="39"/>
      <c r="U67" s="39"/>
      <c r="V67" s="39"/>
      <c r="W67" s="39"/>
      <c r="X67" s="39"/>
      <c r="Y67" s="39"/>
      <c r="Z67" s="39"/>
      <c r="AA67" s="39"/>
      <c r="AB67" s="39"/>
      <c r="AC67" s="39"/>
      <c r="AD67" s="39"/>
      <c r="AE67" s="33" t="s">
        <v>171</v>
      </c>
      <c r="AF67" s="20"/>
    </row>
    <row r="68" spans="1:34" ht="15" customHeight="1" x14ac:dyDescent="0.2">
      <c r="A68" s="15" t="s">
        <v>83</v>
      </c>
      <c r="E68" s="436" t="s">
        <v>209</v>
      </c>
      <c r="F68" s="436"/>
      <c r="G68" s="436"/>
      <c r="H68" s="436"/>
      <c r="I68" s="436"/>
      <c r="J68" s="436"/>
      <c r="K68" s="436"/>
      <c r="L68" s="436"/>
      <c r="M68" s="436"/>
      <c r="N68" s="436"/>
      <c r="O68" s="436"/>
      <c r="P68" s="436"/>
      <c r="Q68" s="436"/>
      <c r="R68" s="436"/>
      <c r="S68" s="436"/>
      <c r="T68" s="39"/>
      <c r="U68" s="39"/>
      <c r="V68" s="39"/>
      <c r="W68" s="39"/>
      <c r="X68" s="39"/>
      <c r="Y68" s="39"/>
      <c r="Z68" s="39"/>
      <c r="AA68" s="39"/>
      <c r="AB68" s="39"/>
      <c r="AC68" s="39"/>
      <c r="AD68" s="39"/>
      <c r="AE68" s="33"/>
      <c r="AF68" s="20"/>
    </row>
    <row r="69" spans="1:34" ht="15" customHeight="1" x14ac:dyDescent="0.2">
      <c r="A69" s="15" t="s">
        <v>83</v>
      </c>
      <c r="E69" s="431" t="s">
        <v>210</v>
      </c>
      <c r="F69" s="431"/>
      <c r="G69" s="431"/>
      <c r="H69" s="431"/>
      <c r="I69" s="431"/>
      <c r="J69" s="431"/>
      <c r="K69" s="431"/>
      <c r="L69" s="431"/>
      <c r="M69" s="431"/>
      <c r="N69" s="431"/>
      <c r="O69" s="431"/>
      <c r="P69" s="431"/>
      <c r="Q69" s="431"/>
      <c r="R69" s="431"/>
      <c r="S69" s="431"/>
      <c r="T69" s="431"/>
      <c r="U69" s="431"/>
      <c r="V69" s="431"/>
      <c r="W69" s="431"/>
      <c r="X69" s="431"/>
      <c r="Y69" s="431"/>
      <c r="Z69" s="431"/>
      <c r="AA69" s="431"/>
      <c r="AB69" s="431"/>
      <c r="AC69" s="431"/>
      <c r="AD69" s="431"/>
      <c r="AE69" s="431"/>
      <c r="AF69" s="19"/>
    </row>
    <row r="70" spans="1:34" ht="15" customHeight="1" x14ac:dyDescent="0.2">
      <c r="A70" s="15" t="s">
        <v>83</v>
      </c>
      <c r="E70" s="431"/>
      <c r="F70" s="431"/>
      <c r="G70" s="431"/>
      <c r="H70" s="431"/>
      <c r="I70" s="431"/>
      <c r="J70" s="431"/>
      <c r="K70" s="431"/>
      <c r="L70" s="431"/>
      <c r="M70" s="431"/>
      <c r="N70" s="431"/>
      <c r="O70" s="431"/>
      <c r="P70" s="431"/>
      <c r="Q70" s="431"/>
      <c r="R70" s="431"/>
      <c r="S70" s="431"/>
      <c r="T70" s="431"/>
      <c r="U70" s="431"/>
      <c r="V70" s="431"/>
      <c r="W70" s="431"/>
      <c r="X70" s="431"/>
      <c r="Y70" s="431"/>
      <c r="Z70" s="431"/>
      <c r="AA70" s="431"/>
      <c r="AB70" s="431"/>
      <c r="AC70" s="431"/>
      <c r="AD70" s="431"/>
      <c r="AE70" s="431"/>
      <c r="AF70" s="19"/>
    </row>
    <row r="71" spans="1:34" ht="15" customHeight="1" x14ac:dyDescent="0.2">
      <c r="A71" s="15" t="s">
        <v>83</v>
      </c>
      <c r="E71" s="431" t="s">
        <v>211</v>
      </c>
      <c r="F71" s="431"/>
      <c r="G71" s="431"/>
      <c r="H71" s="431"/>
      <c r="I71" s="431"/>
      <c r="J71" s="431"/>
      <c r="K71" s="431"/>
      <c r="L71" s="431"/>
      <c r="M71" s="431"/>
      <c r="N71" s="431"/>
      <c r="O71" s="431"/>
      <c r="P71" s="437" t="s">
        <v>212</v>
      </c>
      <c r="Q71" s="437"/>
      <c r="R71" s="437"/>
      <c r="S71" s="437"/>
      <c r="T71" s="437"/>
      <c r="U71" s="437"/>
      <c r="V71" s="437"/>
      <c r="W71" s="437"/>
      <c r="X71" s="437"/>
      <c r="Y71" s="437"/>
      <c r="Z71" s="437"/>
      <c r="AA71" s="437"/>
      <c r="AB71" s="437"/>
      <c r="AC71" s="437"/>
      <c r="AD71" s="437"/>
      <c r="AE71" s="437"/>
      <c r="AF71" s="19"/>
    </row>
    <row r="72" spans="1:34" ht="10.199999999999999" customHeight="1" x14ac:dyDescent="0.2">
      <c r="A72" s="15" t="s">
        <v>83</v>
      </c>
      <c r="E72" s="32"/>
      <c r="F72" s="32"/>
      <c r="G72" s="32"/>
      <c r="H72" s="32"/>
      <c r="I72" s="32"/>
      <c r="J72" s="32"/>
      <c r="K72" s="32"/>
      <c r="L72" s="39"/>
      <c r="M72" s="39"/>
      <c r="N72" s="39"/>
      <c r="O72" s="39"/>
      <c r="P72" s="39"/>
      <c r="Q72" s="39"/>
      <c r="R72" s="39"/>
      <c r="S72" s="39"/>
      <c r="T72" s="39"/>
      <c r="U72" s="39"/>
      <c r="V72" s="39"/>
      <c r="W72" s="39"/>
      <c r="X72" s="39"/>
      <c r="Y72" s="39"/>
      <c r="Z72" s="39"/>
      <c r="AA72" s="39"/>
      <c r="AB72" s="39"/>
      <c r="AC72" s="39"/>
      <c r="AD72" s="39"/>
      <c r="AE72" s="39"/>
      <c r="AF72" s="19"/>
    </row>
    <row r="73" spans="1:34" ht="15" customHeight="1" x14ac:dyDescent="0.2">
      <c r="A73" s="15" t="s">
        <v>83</v>
      </c>
      <c r="E73" s="32" t="s">
        <v>213</v>
      </c>
      <c r="F73" s="32"/>
      <c r="G73" s="32"/>
      <c r="H73" s="32"/>
      <c r="I73" s="32"/>
      <c r="J73" s="32"/>
      <c r="K73" s="32"/>
      <c r="L73" s="39"/>
      <c r="M73" s="39"/>
      <c r="N73" s="39"/>
      <c r="O73" s="39"/>
      <c r="P73" s="39"/>
      <c r="Q73" s="39"/>
      <c r="R73" s="39"/>
      <c r="S73" s="39"/>
      <c r="T73" s="39"/>
      <c r="U73" s="39"/>
      <c r="V73" s="39"/>
      <c r="W73" s="39"/>
      <c r="X73" s="39"/>
      <c r="Y73" s="39"/>
      <c r="Z73" s="39"/>
      <c r="AA73" s="39"/>
      <c r="AB73" s="39"/>
      <c r="AC73" s="39"/>
      <c r="AD73" s="39"/>
      <c r="AE73" s="39"/>
      <c r="AF73" s="19"/>
    </row>
    <row r="74" spans="1:34" ht="15" customHeight="1" x14ac:dyDescent="0.2">
      <c r="A74" s="15" t="s">
        <v>83</v>
      </c>
      <c r="E74" s="32"/>
      <c r="F74" s="32" t="s">
        <v>214</v>
      </c>
      <c r="G74" s="32"/>
      <c r="H74" s="32"/>
      <c r="I74" s="32"/>
      <c r="J74" s="32"/>
      <c r="K74" s="32"/>
      <c r="L74" s="39"/>
      <c r="M74" s="430">
        <v>25</v>
      </c>
      <c r="N74" s="430"/>
      <c r="O74" s="430"/>
      <c r="P74" s="430"/>
      <c r="Q74" s="430"/>
      <c r="R74" s="32" t="s">
        <v>215</v>
      </c>
      <c r="S74" s="39"/>
      <c r="T74" s="39"/>
      <c r="U74" s="32"/>
      <c r="V74" s="32"/>
      <c r="W74" s="39"/>
      <c r="X74" s="39"/>
      <c r="Y74" s="39"/>
      <c r="Z74" s="39"/>
      <c r="AA74" s="39"/>
      <c r="AB74" s="39"/>
      <c r="AC74" s="39"/>
      <c r="AD74" s="39"/>
      <c r="AE74" s="39"/>
      <c r="AF74" s="19"/>
    </row>
    <row r="75" spans="1:34" ht="15" customHeight="1" x14ac:dyDescent="0.2">
      <c r="A75" s="15" t="s">
        <v>83</v>
      </c>
      <c r="E75" s="32"/>
      <c r="F75" s="32" t="s">
        <v>216</v>
      </c>
      <c r="G75" s="32"/>
      <c r="H75" s="32"/>
      <c r="I75" s="32"/>
      <c r="J75" s="32"/>
      <c r="K75" s="32"/>
      <c r="L75" s="39"/>
      <c r="M75" s="430">
        <v>15</v>
      </c>
      <c r="N75" s="430"/>
      <c r="O75" s="430"/>
      <c r="P75" s="430"/>
      <c r="Q75" s="430"/>
      <c r="R75" s="32" t="s">
        <v>215</v>
      </c>
      <c r="S75" s="39"/>
      <c r="T75" s="39"/>
      <c r="U75" s="32"/>
      <c r="V75" s="32"/>
      <c r="W75" s="39"/>
      <c r="X75" s="39"/>
      <c r="Y75" s="39"/>
      <c r="Z75" s="39"/>
      <c r="AA75" s="39"/>
      <c r="AB75" s="39"/>
      <c r="AC75" s="39"/>
      <c r="AD75" s="39"/>
      <c r="AE75" s="39"/>
      <c r="AF75" s="19"/>
    </row>
    <row r="76" spans="1:34" ht="15" customHeight="1" x14ac:dyDescent="0.2">
      <c r="A76" s="15" t="s">
        <v>83</v>
      </c>
      <c r="E76" s="32"/>
      <c r="F76" s="32" t="s">
        <v>217</v>
      </c>
      <c r="G76" s="32"/>
      <c r="H76" s="32"/>
      <c r="I76" s="32"/>
      <c r="J76" s="32"/>
      <c r="K76" s="39"/>
      <c r="L76" s="39"/>
      <c r="M76" s="430">
        <v>10</v>
      </c>
      <c r="N76" s="430"/>
      <c r="O76" s="430"/>
      <c r="P76" s="430"/>
      <c r="Q76" s="430"/>
      <c r="R76" s="32" t="s">
        <v>215</v>
      </c>
      <c r="S76" s="39"/>
      <c r="T76" s="39"/>
      <c r="U76" s="32"/>
      <c r="V76" s="32"/>
      <c r="W76" s="39"/>
      <c r="X76" s="39"/>
      <c r="Y76" s="39"/>
      <c r="Z76" s="39"/>
      <c r="AA76" s="39"/>
      <c r="AB76" s="39"/>
      <c r="AC76" s="39"/>
      <c r="AD76" s="39"/>
      <c r="AE76" s="39"/>
      <c r="AF76" s="19"/>
    </row>
    <row r="77" spans="1:34" s="18" customFormat="1" ht="15" customHeight="1" x14ac:dyDescent="0.2">
      <c r="A77" s="15" t="s">
        <v>83</v>
      </c>
      <c r="E77" s="40"/>
      <c r="F77" s="40" t="s">
        <v>218</v>
      </c>
      <c r="G77" s="40"/>
      <c r="H77" s="40"/>
      <c r="I77" s="40"/>
      <c r="J77" s="40"/>
      <c r="K77" s="43"/>
      <c r="L77" s="43"/>
      <c r="M77" s="440">
        <f>SUM(M74:Q76)</f>
        <v>50</v>
      </c>
      <c r="N77" s="440"/>
      <c r="O77" s="440"/>
      <c r="P77" s="440"/>
      <c r="Q77" s="440"/>
      <c r="R77" s="40" t="s">
        <v>215</v>
      </c>
      <c r="S77" s="43"/>
      <c r="T77" s="40"/>
      <c r="U77" s="40"/>
      <c r="V77" s="40"/>
      <c r="W77" s="43"/>
      <c r="X77" s="43"/>
      <c r="Y77" s="43"/>
      <c r="Z77" s="43"/>
      <c r="AA77" s="43"/>
      <c r="AB77" s="43"/>
      <c r="AC77" s="43"/>
      <c r="AD77" s="43"/>
      <c r="AE77" s="33" t="s">
        <v>219</v>
      </c>
      <c r="AF77" s="20"/>
      <c r="AH77" s="18" t="s">
        <v>320</v>
      </c>
    </row>
    <row r="78" spans="1:34" ht="10.199999999999999" customHeight="1" x14ac:dyDescent="0.2">
      <c r="A78" s="15" t="s">
        <v>83</v>
      </c>
      <c r="E78" s="32"/>
      <c r="F78" s="32"/>
      <c r="G78" s="32"/>
      <c r="H78" s="32"/>
      <c r="I78" s="32"/>
      <c r="J78" s="32"/>
      <c r="K78" s="32"/>
      <c r="L78" s="32"/>
      <c r="M78" s="32"/>
      <c r="N78" s="32"/>
      <c r="O78" s="32"/>
      <c r="P78" s="32"/>
      <c r="Q78" s="32"/>
      <c r="R78" s="32"/>
      <c r="S78" s="32"/>
      <c r="T78" s="32"/>
      <c r="U78" s="32"/>
      <c r="V78" s="32"/>
      <c r="W78" s="32"/>
      <c r="X78" s="32"/>
      <c r="Y78" s="32"/>
      <c r="Z78" s="32"/>
      <c r="AA78" s="32"/>
      <c r="AB78" s="32"/>
      <c r="AC78" s="32"/>
      <c r="AD78" s="32"/>
      <c r="AE78" s="32"/>
    </row>
    <row r="79" spans="1:34" ht="15" customHeight="1" x14ac:dyDescent="0.2">
      <c r="A79" s="15" t="s">
        <v>83</v>
      </c>
      <c r="E79" s="32" t="s">
        <v>220</v>
      </c>
      <c r="F79" s="32"/>
      <c r="G79" s="32"/>
      <c r="H79" s="32"/>
      <c r="I79" s="32"/>
      <c r="J79" s="32"/>
      <c r="K79" s="32"/>
      <c r="L79" s="32"/>
      <c r="M79" s="32"/>
      <c r="N79" s="32"/>
      <c r="O79" s="32"/>
      <c r="P79" s="32"/>
      <c r="Q79" s="32"/>
      <c r="R79" s="32"/>
      <c r="S79" s="32"/>
      <c r="T79" s="32"/>
      <c r="U79" s="32"/>
      <c r="V79" s="32"/>
      <c r="W79" s="32"/>
      <c r="X79" s="32"/>
      <c r="Y79" s="32"/>
      <c r="Z79" s="32"/>
      <c r="AA79" s="32"/>
      <c r="AB79" s="32"/>
      <c r="AC79" s="32"/>
      <c r="AD79" s="32"/>
      <c r="AE79" s="32"/>
    </row>
    <row r="80" spans="1:34" ht="15" customHeight="1" x14ac:dyDescent="0.2">
      <c r="A80" s="15" t="s">
        <v>83</v>
      </c>
      <c r="E80" s="32" t="s">
        <v>221</v>
      </c>
      <c r="F80" s="32"/>
      <c r="G80" s="44"/>
      <c r="H80" s="44"/>
      <c r="I80" s="44"/>
      <c r="J80" s="44"/>
      <c r="K80" s="44"/>
      <c r="L80" s="32"/>
      <c r="M80" s="32"/>
      <c r="N80" s="32"/>
      <c r="O80" s="32"/>
      <c r="P80" s="32"/>
      <c r="Q80" s="32"/>
      <c r="R80" s="32"/>
      <c r="S80" s="32"/>
      <c r="T80" s="32"/>
      <c r="U80" s="32"/>
      <c r="V80" s="32"/>
      <c r="W80" s="32"/>
      <c r="X80" s="32"/>
      <c r="Y80" s="32"/>
      <c r="Z80" s="32"/>
      <c r="AA80" s="32"/>
      <c r="AB80" s="32"/>
      <c r="AC80" s="32"/>
      <c r="AD80" s="32"/>
      <c r="AE80" s="32"/>
    </row>
    <row r="81" spans="1:32" ht="15" customHeight="1" x14ac:dyDescent="0.2">
      <c r="A81" s="15" t="s">
        <v>83</v>
      </c>
      <c r="E81" s="35" t="s">
        <v>222</v>
      </c>
      <c r="F81" s="32" t="s">
        <v>223</v>
      </c>
      <c r="G81" s="32"/>
      <c r="H81" s="32"/>
      <c r="I81" s="32"/>
      <c r="J81" s="32"/>
      <c r="K81" s="32"/>
      <c r="L81" s="32"/>
      <c r="M81" s="32"/>
      <c r="N81" s="32"/>
      <c r="O81" s="32"/>
      <c r="P81" s="32"/>
      <c r="Q81" s="32"/>
      <c r="R81" s="32"/>
      <c r="S81" s="32"/>
      <c r="T81" s="32"/>
      <c r="U81" s="32"/>
      <c r="V81" s="32"/>
      <c r="W81" s="32"/>
      <c r="X81" s="32"/>
      <c r="Y81" s="32"/>
      <c r="Z81" s="32"/>
      <c r="AA81" s="32"/>
      <c r="AB81" s="32"/>
      <c r="AC81" s="32"/>
      <c r="AD81" s="32"/>
      <c r="AE81" s="32"/>
    </row>
    <row r="82" spans="1:32" ht="15" customHeight="1" x14ac:dyDescent="0.2">
      <c r="A82" s="15" t="s">
        <v>83</v>
      </c>
      <c r="E82" s="35" t="s">
        <v>224</v>
      </c>
      <c r="F82" s="32" t="s">
        <v>225</v>
      </c>
      <c r="G82" s="32"/>
      <c r="H82" s="32"/>
      <c r="I82" s="32"/>
      <c r="J82" s="32"/>
      <c r="K82" s="32"/>
      <c r="L82" s="32"/>
      <c r="M82" s="32"/>
      <c r="N82" s="32"/>
      <c r="O82" s="32"/>
      <c r="P82" s="32"/>
      <c r="Q82" s="32"/>
      <c r="R82" s="32"/>
      <c r="S82" s="32"/>
      <c r="T82" s="32"/>
      <c r="U82" s="32"/>
      <c r="V82" s="32"/>
      <c r="W82" s="32"/>
      <c r="X82" s="32"/>
      <c r="Y82" s="32"/>
      <c r="Z82" s="32"/>
      <c r="AA82" s="32"/>
      <c r="AB82" s="32"/>
      <c r="AC82" s="32"/>
      <c r="AD82" s="32"/>
      <c r="AE82" s="32"/>
    </row>
    <row r="83" spans="1:32" ht="15" customHeight="1" x14ac:dyDescent="0.2">
      <c r="A83" s="15" t="s">
        <v>83</v>
      </c>
      <c r="E83" s="35" t="s">
        <v>226</v>
      </c>
      <c r="F83" s="32" t="s">
        <v>227</v>
      </c>
      <c r="G83" s="32"/>
      <c r="H83" s="32"/>
      <c r="I83" s="32"/>
      <c r="J83" s="32"/>
      <c r="K83" s="32"/>
      <c r="L83" s="32"/>
      <c r="M83" s="32"/>
      <c r="N83" s="32"/>
      <c r="O83" s="32"/>
      <c r="P83" s="32"/>
      <c r="Q83" s="32"/>
      <c r="R83" s="32"/>
      <c r="S83" s="32"/>
      <c r="T83" s="32"/>
      <c r="U83" s="32"/>
      <c r="V83" s="32"/>
      <c r="W83" s="32"/>
      <c r="X83" s="32"/>
      <c r="Y83" s="32"/>
      <c r="Z83" s="32"/>
      <c r="AA83" s="32"/>
      <c r="AB83" s="32"/>
      <c r="AC83" s="32"/>
      <c r="AD83" s="32"/>
      <c r="AE83" s="32"/>
    </row>
    <row r="84" spans="1:32" ht="15" customHeight="1" x14ac:dyDescent="0.2">
      <c r="A84" s="15" t="s">
        <v>83</v>
      </c>
      <c r="E84" s="35" t="s">
        <v>228</v>
      </c>
      <c r="F84" s="32" t="s">
        <v>229</v>
      </c>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row>
    <row r="85" spans="1:32" ht="15" customHeight="1" x14ac:dyDescent="0.2">
      <c r="A85" s="15" t="s">
        <v>83</v>
      </c>
      <c r="E85" s="35" t="s">
        <v>230</v>
      </c>
      <c r="F85" s="32" t="s">
        <v>231</v>
      </c>
      <c r="G85" s="32"/>
      <c r="H85" s="32"/>
      <c r="I85" s="32"/>
      <c r="J85" s="32"/>
      <c r="K85" s="32"/>
      <c r="L85" s="32"/>
      <c r="M85" s="32"/>
      <c r="N85" s="32"/>
      <c r="O85" s="32"/>
      <c r="P85" s="32"/>
      <c r="Q85" s="32"/>
      <c r="R85" s="32"/>
      <c r="S85" s="32"/>
      <c r="T85" s="32"/>
      <c r="U85" s="32"/>
      <c r="V85" s="32"/>
      <c r="W85" s="32"/>
      <c r="X85" s="32"/>
      <c r="Y85" s="32"/>
      <c r="Z85" s="32"/>
      <c r="AA85" s="32"/>
      <c r="AB85" s="32"/>
      <c r="AC85" s="32"/>
      <c r="AD85" s="32"/>
      <c r="AE85" s="32"/>
    </row>
    <row r="86" spans="1:32" ht="15" customHeight="1" x14ac:dyDescent="0.2">
      <c r="A86" s="15" t="s">
        <v>83</v>
      </c>
      <c r="E86" s="35" t="s">
        <v>232</v>
      </c>
      <c r="F86" s="32" t="s">
        <v>233</v>
      </c>
      <c r="G86" s="32"/>
      <c r="H86" s="32"/>
      <c r="I86" s="32"/>
      <c r="J86" s="32"/>
      <c r="K86" s="32"/>
      <c r="L86" s="32"/>
      <c r="M86" s="32"/>
      <c r="N86" s="32"/>
      <c r="O86" s="32"/>
      <c r="P86" s="32"/>
      <c r="Q86" s="32"/>
      <c r="R86" s="32"/>
      <c r="S86" s="32"/>
      <c r="T86" s="32"/>
      <c r="U86" s="32"/>
      <c r="V86" s="32"/>
      <c r="W86" s="32"/>
      <c r="X86" s="32"/>
      <c r="Y86" s="32"/>
      <c r="Z86" s="32"/>
      <c r="AA86" s="32"/>
      <c r="AB86" s="32"/>
      <c r="AC86" s="32"/>
      <c r="AD86" s="32"/>
      <c r="AE86" s="32"/>
    </row>
    <row r="87" spans="1:32" ht="15" customHeight="1" x14ac:dyDescent="0.2">
      <c r="A87" s="15" t="s">
        <v>83</v>
      </c>
      <c r="E87" s="35" t="s">
        <v>234</v>
      </c>
      <c r="F87" s="32" t="s">
        <v>235</v>
      </c>
      <c r="G87" s="32"/>
      <c r="H87" s="32"/>
      <c r="I87" s="32"/>
      <c r="J87" s="32"/>
      <c r="K87" s="32"/>
      <c r="L87" s="32"/>
      <c r="M87" s="32"/>
      <c r="N87" s="32"/>
      <c r="O87" s="32"/>
      <c r="P87" s="32"/>
      <c r="Q87" s="32"/>
      <c r="R87" s="32"/>
      <c r="S87" s="32"/>
      <c r="T87" s="32"/>
      <c r="U87" s="32"/>
      <c r="V87" s="32"/>
      <c r="W87" s="32"/>
      <c r="X87" s="32"/>
      <c r="Y87" s="32"/>
      <c r="Z87" s="32"/>
      <c r="AA87" s="32"/>
      <c r="AB87" s="32"/>
      <c r="AC87" s="32"/>
      <c r="AD87" s="32"/>
      <c r="AE87" s="32"/>
    </row>
    <row r="88" spans="1:32" ht="15" customHeight="1" x14ac:dyDescent="0.2">
      <c r="A88" s="15" t="s">
        <v>83</v>
      </c>
      <c r="E88" s="35"/>
      <c r="F88" s="32" t="s">
        <v>236</v>
      </c>
      <c r="G88" s="32"/>
      <c r="H88" s="32"/>
      <c r="I88" s="32"/>
      <c r="J88" s="32"/>
      <c r="K88" s="32"/>
      <c r="L88" s="32"/>
      <c r="M88" s="32"/>
      <c r="N88" s="32"/>
      <c r="O88" s="32"/>
      <c r="P88" s="32"/>
      <c r="Q88" s="32"/>
      <c r="R88" s="32"/>
      <c r="S88" s="32"/>
      <c r="T88" s="32"/>
      <c r="U88" s="32"/>
      <c r="V88" s="32"/>
      <c r="W88" s="32"/>
      <c r="X88" s="32"/>
      <c r="Y88" s="32"/>
      <c r="Z88" s="32"/>
      <c r="AA88" s="32"/>
      <c r="AB88" s="32"/>
      <c r="AC88" s="32"/>
      <c r="AD88" s="32"/>
      <c r="AE88" s="32"/>
    </row>
    <row r="89" spans="1:32" ht="10.199999999999999" customHeight="1" x14ac:dyDescent="0.2">
      <c r="A89" s="15" t="s">
        <v>83</v>
      </c>
      <c r="E89" s="32"/>
      <c r="F89" s="32"/>
      <c r="G89" s="32"/>
      <c r="H89" s="32"/>
      <c r="I89" s="32"/>
      <c r="J89" s="32"/>
      <c r="K89" s="32"/>
      <c r="L89" s="32"/>
      <c r="M89" s="32"/>
      <c r="N89" s="32"/>
      <c r="O89" s="32"/>
      <c r="P89" s="32"/>
      <c r="Q89" s="32"/>
      <c r="R89" s="32"/>
      <c r="S89" s="32"/>
      <c r="T89" s="32"/>
      <c r="U89" s="32"/>
      <c r="V89" s="32"/>
      <c r="W89" s="32"/>
      <c r="X89" s="32"/>
      <c r="Y89" s="32"/>
      <c r="Z89" s="32"/>
      <c r="AA89" s="32"/>
      <c r="AB89" s="32"/>
      <c r="AC89" s="32"/>
      <c r="AD89" s="32"/>
      <c r="AE89" s="32"/>
    </row>
    <row r="90" spans="1:32" ht="15" customHeight="1" x14ac:dyDescent="0.2">
      <c r="A90" s="15" t="s">
        <v>83</v>
      </c>
      <c r="E90" s="32" t="s">
        <v>237</v>
      </c>
      <c r="F90" s="32"/>
      <c r="G90" s="32"/>
      <c r="H90" s="32"/>
      <c r="I90" s="32"/>
      <c r="J90" s="32"/>
      <c r="K90" s="32"/>
      <c r="L90" s="32"/>
      <c r="M90" s="32"/>
      <c r="N90" s="32"/>
      <c r="O90" s="32"/>
      <c r="P90" s="32"/>
      <c r="Q90" s="32"/>
      <c r="R90" s="32"/>
      <c r="S90" s="32"/>
      <c r="T90" s="32"/>
      <c r="U90" s="32"/>
      <c r="V90" s="32"/>
      <c r="W90" s="32"/>
      <c r="X90" s="32"/>
      <c r="Y90" s="32"/>
      <c r="Z90" s="32"/>
      <c r="AA90" s="32"/>
      <c r="AB90" s="32"/>
      <c r="AC90" s="32"/>
      <c r="AD90" s="32"/>
      <c r="AE90" s="32"/>
    </row>
    <row r="91" spans="1:32" ht="15" customHeight="1" x14ac:dyDescent="0.2">
      <c r="A91" s="15" t="s">
        <v>83</v>
      </c>
      <c r="E91" s="431" t="s">
        <v>238</v>
      </c>
      <c r="F91" s="431"/>
      <c r="G91" s="431"/>
      <c r="H91" s="431"/>
      <c r="I91" s="431"/>
      <c r="J91" s="431"/>
      <c r="K91" s="431"/>
      <c r="L91" s="431"/>
      <c r="M91" s="431"/>
      <c r="N91" s="431"/>
      <c r="O91" s="431"/>
      <c r="P91" s="431"/>
      <c r="Q91" s="431"/>
      <c r="R91" s="431"/>
      <c r="S91" s="431"/>
      <c r="T91" s="431"/>
      <c r="U91" s="431"/>
      <c r="V91" s="431"/>
      <c r="W91" s="431"/>
      <c r="X91" s="431"/>
      <c r="Y91" s="431"/>
      <c r="Z91" s="431"/>
      <c r="AA91" s="431"/>
      <c r="AB91" s="431"/>
      <c r="AC91" s="431"/>
      <c r="AD91" s="431"/>
      <c r="AE91" s="431"/>
      <c r="AF91" s="19"/>
    </row>
    <row r="92" spans="1:32" ht="15" customHeight="1" x14ac:dyDescent="0.2">
      <c r="A92" s="15" t="s">
        <v>83</v>
      </c>
      <c r="E92" s="431"/>
      <c r="F92" s="431"/>
      <c r="G92" s="431"/>
      <c r="H92" s="431"/>
      <c r="I92" s="431"/>
      <c r="J92" s="431"/>
      <c r="K92" s="431"/>
      <c r="L92" s="431"/>
      <c r="M92" s="431"/>
      <c r="N92" s="431"/>
      <c r="O92" s="431"/>
      <c r="P92" s="431"/>
      <c r="Q92" s="431"/>
      <c r="R92" s="431"/>
      <c r="S92" s="431"/>
      <c r="T92" s="431"/>
      <c r="U92" s="431"/>
      <c r="V92" s="431"/>
      <c r="W92" s="431"/>
      <c r="X92" s="431"/>
      <c r="Y92" s="431"/>
      <c r="Z92" s="431"/>
      <c r="AA92" s="431"/>
      <c r="AB92" s="431"/>
      <c r="AC92" s="431"/>
      <c r="AD92" s="431"/>
      <c r="AE92" s="431"/>
      <c r="AF92" s="19"/>
    </row>
    <row r="93" spans="1:32" ht="15" customHeight="1" x14ac:dyDescent="0.2">
      <c r="A93" s="15" t="s">
        <v>83</v>
      </c>
      <c r="E93" s="35"/>
      <c r="F93" s="431" t="s">
        <v>239</v>
      </c>
      <c r="G93" s="431"/>
      <c r="H93" s="431"/>
      <c r="I93" s="431"/>
      <c r="J93" s="431"/>
      <c r="K93" s="431"/>
      <c r="L93" s="431"/>
      <c r="M93" s="431"/>
      <c r="N93" s="431"/>
      <c r="O93" s="431"/>
      <c r="P93" s="431"/>
      <c r="Q93" s="431"/>
      <c r="R93" s="431"/>
      <c r="S93" s="431"/>
      <c r="T93" s="431"/>
      <c r="U93" s="431"/>
      <c r="V93" s="431"/>
      <c r="W93" s="431"/>
      <c r="X93" s="431"/>
      <c r="Y93" s="32"/>
      <c r="Z93" s="32"/>
      <c r="AA93" s="32"/>
      <c r="AB93" s="439" t="s">
        <v>240</v>
      </c>
      <c r="AC93" s="439"/>
      <c r="AD93" s="439"/>
      <c r="AE93" s="439"/>
    </row>
    <row r="94" spans="1:32" ht="12.6" x14ac:dyDescent="0.2">
      <c r="A94" s="15" t="s">
        <v>83</v>
      </c>
      <c r="E94" s="35"/>
      <c r="F94" s="431"/>
      <c r="G94" s="431"/>
      <c r="H94" s="431"/>
      <c r="I94" s="431"/>
      <c r="J94" s="431"/>
      <c r="K94" s="431"/>
      <c r="L94" s="431"/>
      <c r="M94" s="431"/>
      <c r="N94" s="431"/>
      <c r="O94" s="431"/>
      <c r="P94" s="431"/>
      <c r="Q94" s="431"/>
      <c r="R94" s="431"/>
      <c r="S94" s="431"/>
      <c r="T94" s="431"/>
      <c r="U94" s="431"/>
      <c r="V94" s="431"/>
      <c r="W94" s="431"/>
      <c r="X94" s="431"/>
      <c r="Y94" s="32"/>
      <c r="Z94" s="32"/>
      <c r="AA94" s="32"/>
      <c r="AB94" s="439"/>
      <c r="AC94" s="439"/>
      <c r="AD94" s="439"/>
      <c r="AE94" s="439"/>
    </row>
    <row r="95" spans="1:32" ht="15" customHeight="1" x14ac:dyDescent="0.2">
      <c r="A95" s="15" t="s">
        <v>83</v>
      </c>
      <c r="E95" s="35"/>
      <c r="F95" s="431" t="s">
        <v>241</v>
      </c>
      <c r="G95" s="431"/>
      <c r="H95" s="431"/>
      <c r="I95" s="431"/>
      <c r="J95" s="431"/>
      <c r="K95" s="431"/>
      <c r="L95" s="431"/>
      <c r="M95" s="431"/>
      <c r="N95" s="431"/>
      <c r="O95" s="431"/>
      <c r="P95" s="431"/>
      <c r="Q95" s="431"/>
      <c r="R95" s="431"/>
      <c r="S95" s="431"/>
      <c r="T95" s="431"/>
      <c r="U95" s="431"/>
      <c r="V95" s="431"/>
      <c r="W95" s="431"/>
      <c r="X95" s="431"/>
      <c r="Y95" s="32"/>
      <c r="Z95" s="32"/>
      <c r="AA95" s="32"/>
      <c r="AB95" s="439" t="s">
        <v>240</v>
      </c>
      <c r="AC95" s="439"/>
      <c r="AD95" s="439"/>
      <c r="AE95" s="439"/>
    </row>
    <row r="96" spans="1:32" ht="12.6" x14ac:dyDescent="0.2">
      <c r="A96" s="15" t="s">
        <v>83</v>
      </c>
      <c r="E96" s="35"/>
      <c r="F96" s="431"/>
      <c r="G96" s="431"/>
      <c r="H96" s="431"/>
      <c r="I96" s="431"/>
      <c r="J96" s="431"/>
      <c r="K96" s="431"/>
      <c r="L96" s="431"/>
      <c r="M96" s="431"/>
      <c r="N96" s="431"/>
      <c r="O96" s="431"/>
      <c r="P96" s="431"/>
      <c r="Q96" s="431"/>
      <c r="R96" s="431"/>
      <c r="S96" s="431"/>
      <c r="T96" s="431"/>
      <c r="U96" s="431"/>
      <c r="V96" s="431"/>
      <c r="W96" s="431"/>
      <c r="X96" s="431"/>
      <c r="Y96" s="32"/>
      <c r="Z96" s="32"/>
      <c r="AA96" s="32"/>
      <c r="AB96" s="439"/>
      <c r="AC96" s="439"/>
      <c r="AD96" s="439"/>
      <c r="AE96" s="439"/>
    </row>
    <row r="97" spans="1:32" ht="15" customHeight="1" x14ac:dyDescent="0.2">
      <c r="A97" s="15" t="s">
        <v>83</v>
      </c>
      <c r="E97" s="35"/>
      <c r="F97" s="32" t="s">
        <v>242</v>
      </c>
      <c r="G97" s="32"/>
      <c r="H97" s="32"/>
      <c r="I97" s="32"/>
      <c r="J97" s="32"/>
      <c r="K97" s="32"/>
      <c r="L97" s="32"/>
      <c r="M97" s="32"/>
      <c r="N97" s="32"/>
      <c r="O97" s="32"/>
      <c r="P97" s="32"/>
      <c r="Q97" s="32"/>
      <c r="R97" s="32"/>
      <c r="S97" s="32"/>
      <c r="T97" s="32"/>
      <c r="U97" s="32"/>
      <c r="V97" s="32"/>
      <c r="W97" s="32"/>
      <c r="X97" s="32"/>
      <c r="Y97" s="32"/>
      <c r="Z97" s="32"/>
      <c r="AA97" s="32"/>
      <c r="AB97" s="32"/>
      <c r="AC97" s="32"/>
      <c r="AD97" s="32"/>
      <c r="AE97" s="33" t="s">
        <v>240</v>
      </c>
    </row>
    <row r="98" spans="1:32" ht="15" customHeight="1" x14ac:dyDescent="0.2">
      <c r="A98" s="15" t="s">
        <v>83</v>
      </c>
      <c r="E98" s="35"/>
      <c r="F98" s="32" t="s">
        <v>243</v>
      </c>
      <c r="G98" s="32"/>
      <c r="H98" s="32"/>
      <c r="I98" s="32"/>
      <c r="J98" s="32"/>
      <c r="K98" s="32"/>
      <c r="L98" s="32"/>
      <c r="M98" s="32"/>
      <c r="N98" s="32"/>
      <c r="O98" s="32"/>
      <c r="P98" s="32"/>
      <c r="Q98" s="32"/>
      <c r="R98" s="32"/>
      <c r="S98" s="32"/>
      <c r="T98" s="32"/>
      <c r="U98" s="32"/>
      <c r="V98" s="32"/>
      <c r="W98" s="32"/>
      <c r="X98" s="32"/>
      <c r="Y98" s="32"/>
      <c r="Z98" s="32"/>
      <c r="AA98" s="32"/>
      <c r="AB98" s="32"/>
      <c r="AC98" s="32"/>
      <c r="AD98" s="32"/>
      <c r="AE98" s="33" t="s">
        <v>240</v>
      </c>
    </row>
    <row r="99" spans="1:32" ht="15" customHeight="1" x14ac:dyDescent="0.2">
      <c r="A99" s="15" t="s">
        <v>83</v>
      </c>
      <c r="E99" s="35"/>
      <c r="F99" s="32" t="s">
        <v>244</v>
      </c>
      <c r="G99" s="32"/>
      <c r="H99" s="32"/>
      <c r="I99" s="32"/>
      <c r="J99" s="32"/>
      <c r="K99" s="32"/>
      <c r="L99" s="32"/>
      <c r="M99" s="32"/>
      <c r="N99" s="32"/>
      <c r="O99" s="32"/>
      <c r="P99" s="32"/>
      <c r="Q99" s="32"/>
      <c r="R99" s="32"/>
      <c r="S99" s="32"/>
      <c r="T99" s="32"/>
      <c r="U99" s="32"/>
      <c r="V99" s="32"/>
      <c r="W99" s="32"/>
      <c r="X99" s="32"/>
      <c r="Y99" s="32"/>
      <c r="Z99" s="32"/>
      <c r="AA99" s="32"/>
      <c r="AB99" s="32"/>
      <c r="AC99" s="32"/>
      <c r="AD99" s="32"/>
      <c r="AE99" s="33" t="s">
        <v>240</v>
      </c>
    </row>
    <row r="100" spans="1:32" ht="15" customHeight="1" x14ac:dyDescent="0.2">
      <c r="A100" s="15" t="s">
        <v>83</v>
      </c>
      <c r="E100" s="35"/>
      <c r="F100" s="32" t="s">
        <v>245</v>
      </c>
      <c r="G100" s="32"/>
      <c r="H100" s="32"/>
      <c r="I100" s="32"/>
      <c r="J100" s="32"/>
      <c r="K100" s="32"/>
      <c r="L100" s="32"/>
      <c r="M100" s="32"/>
      <c r="N100" s="32"/>
      <c r="O100" s="32"/>
      <c r="P100" s="32"/>
      <c r="Q100" s="32"/>
      <c r="R100" s="32"/>
      <c r="S100" s="32"/>
      <c r="T100" s="32"/>
      <c r="U100" s="32"/>
      <c r="V100" s="32"/>
      <c r="W100" s="32"/>
      <c r="X100" s="32"/>
      <c r="Y100" s="32"/>
      <c r="Z100" s="32"/>
      <c r="AA100" s="32"/>
      <c r="AB100" s="32"/>
      <c r="AC100" s="32"/>
      <c r="AD100" s="32"/>
      <c r="AE100" s="33" t="s">
        <v>246</v>
      </c>
    </row>
    <row r="101" spans="1:32" ht="15" customHeight="1" x14ac:dyDescent="0.2">
      <c r="A101" s="15" t="s">
        <v>83</v>
      </c>
      <c r="E101" s="35"/>
      <c r="F101" s="32" t="s">
        <v>247</v>
      </c>
      <c r="G101" s="32"/>
      <c r="H101" s="32"/>
      <c r="I101" s="32"/>
      <c r="J101" s="32"/>
      <c r="K101" s="32"/>
      <c r="L101" s="32"/>
      <c r="M101" s="32"/>
      <c r="N101" s="32"/>
      <c r="O101" s="32"/>
      <c r="P101" s="32"/>
      <c r="Q101" s="32"/>
      <c r="R101" s="32"/>
      <c r="S101" s="32"/>
      <c r="T101" s="32"/>
      <c r="U101" s="32"/>
      <c r="V101" s="32"/>
      <c r="W101" s="32"/>
      <c r="X101" s="32"/>
      <c r="Y101" s="32"/>
      <c r="Z101" s="32"/>
      <c r="AA101" s="32"/>
      <c r="AB101" s="32"/>
      <c r="AC101" s="32"/>
      <c r="AD101" s="32"/>
      <c r="AE101" s="33" t="s">
        <v>246</v>
      </c>
    </row>
    <row r="102" spans="1:32" ht="15" customHeight="1" x14ac:dyDescent="0.2">
      <c r="A102" s="15" t="s">
        <v>83</v>
      </c>
      <c r="E102" s="45" t="s">
        <v>172</v>
      </c>
      <c r="F102" s="40" t="s">
        <v>248</v>
      </c>
      <c r="G102" s="40"/>
      <c r="H102" s="40"/>
      <c r="I102" s="40"/>
      <c r="J102" s="40"/>
      <c r="K102" s="40"/>
      <c r="L102" s="40"/>
      <c r="M102" s="40"/>
      <c r="N102" s="40"/>
      <c r="O102" s="40"/>
      <c r="P102" s="40"/>
      <c r="Q102" s="40"/>
      <c r="R102" s="40"/>
      <c r="S102" s="40"/>
      <c r="T102" s="40"/>
      <c r="U102" s="40"/>
      <c r="V102" s="40"/>
      <c r="W102" s="40"/>
      <c r="X102" s="40"/>
      <c r="Y102" s="40"/>
      <c r="Z102" s="40"/>
      <c r="AA102" s="40"/>
      <c r="AB102" s="40"/>
      <c r="AC102" s="40"/>
      <c r="AD102" s="40"/>
      <c r="AE102" s="46"/>
    </row>
    <row r="103" spans="1:32" ht="10.199999999999999" customHeight="1" x14ac:dyDescent="0.2">
      <c r="A103" s="15" t="s">
        <v>83</v>
      </c>
      <c r="B103" s="15" t="s">
        <v>83</v>
      </c>
      <c r="E103" s="32"/>
      <c r="F103" s="32"/>
      <c r="G103" s="32"/>
      <c r="H103" s="32"/>
      <c r="I103" s="32"/>
      <c r="J103" s="32"/>
      <c r="K103" s="32"/>
      <c r="L103" s="32"/>
      <c r="M103" s="32"/>
      <c r="N103" s="32"/>
      <c r="O103" s="32"/>
      <c r="P103" s="32"/>
      <c r="Q103" s="32"/>
      <c r="R103" s="32"/>
      <c r="S103" s="32"/>
      <c r="T103" s="32"/>
      <c r="U103" s="32"/>
      <c r="V103" s="32"/>
      <c r="W103" s="32"/>
      <c r="X103" s="32"/>
      <c r="Y103" s="32"/>
      <c r="Z103" s="32"/>
      <c r="AA103" s="32"/>
      <c r="AB103" s="32"/>
      <c r="AC103" s="32"/>
      <c r="AD103" s="32"/>
      <c r="AE103" s="32"/>
    </row>
    <row r="104" spans="1:32" ht="15" customHeight="1" x14ac:dyDescent="0.2">
      <c r="A104" s="15" t="s">
        <v>83</v>
      </c>
      <c r="B104" s="15" t="s">
        <v>83</v>
      </c>
      <c r="C104" s="15" t="s">
        <v>83</v>
      </c>
      <c r="E104" s="47" t="s">
        <v>249</v>
      </c>
      <c r="F104" s="32"/>
      <c r="G104" s="32"/>
      <c r="H104" s="32"/>
      <c r="I104" s="32"/>
      <c r="J104" s="32"/>
      <c r="K104" s="32"/>
      <c r="L104" s="32"/>
      <c r="M104" s="32"/>
      <c r="N104" s="32"/>
      <c r="O104" s="32"/>
      <c r="P104" s="32"/>
      <c r="Q104" s="32"/>
      <c r="R104" s="32"/>
      <c r="S104" s="32"/>
      <c r="T104" s="32"/>
      <c r="U104" s="32"/>
      <c r="V104" s="32"/>
      <c r="W104" s="32"/>
      <c r="X104" s="32"/>
      <c r="Y104" s="32"/>
      <c r="Z104" s="32"/>
      <c r="AA104" s="32"/>
      <c r="AB104" s="32"/>
      <c r="AC104" s="32"/>
      <c r="AD104" s="32"/>
      <c r="AE104" s="32"/>
    </row>
    <row r="105" spans="1:32" ht="15" customHeight="1" x14ac:dyDescent="0.2">
      <c r="A105" s="15" t="s">
        <v>83</v>
      </c>
      <c r="B105" s="15" t="s">
        <v>83</v>
      </c>
      <c r="C105" s="15" t="s">
        <v>83</v>
      </c>
      <c r="E105" s="431" t="s">
        <v>250</v>
      </c>
      <c r="F105" s="431"/>
      <c r="G105" s="431"/>
      <c r="H105" s="431"/>
      <c r="I105" s="431"/>
      <c r="J105" s="431"/>
      <c r="K105" s="431"/>
      <c r="L105" s="431"/>
      <c r="M105" s="431"/>
      <c r="N105" s="431"/>
      <c r="O105" s="431"/>
      <c r="P105" s="431"/>
      <c r="Q105" s="431"/>
      <c r="R105" s="431"/>
      <c r="S105" s="431"/>
      <c r="T105" s="431"/>
      <c r="U105" s="431"/>
      <c r="V105" s="431"/>
      <c r="W105" s="431"/>
      <c r="X105" s="431"/>
      <c r="Y105" s="431"/>
      <c r="Z105" s="431"/>
      <c r="AA105" s="431"/>
      <c r="AB105" s="431"/>
      <c r="AC105" s="431"/>
      <c r="AD105" s="431"/>
      <c r="AE105" s="431"/>
      <c r="AF105" s="19"/>
    </row>
    <row r="106" spans="1:32" ht="15" customHeight="1" x14ac:dyDescent="0.2">
      <c r="A106" s="15" t="s">
        <v>83</v>
      </c>
      <c r="B106" s="15" t="s">
        <v>83</v>
      </c>
      <c r="C106" s="15" t="s">
        <v>83</v>
      </c>
      <c r="E106" s="431"/>
      <c r="F106" s="431"/>
      <c r="G106" s="431"/>
      <c r="H106" s="431"/>
      <c r="I106" s="431"/>
      <c r="J106" s="431"/>
      <c r="K106" s="431"/>
      <c r="L106" s="431"/>
      <c r="M106" s="431"/>
      <c r="N106" s="431"/>
      <c r="O106" s="431"/>
      <c r="P106" s="431"/>
      <c r="Q106" s="431"/>
      <c r="R106" s="431"/>
      <c r="S106" s="431"/>
      <c r="T106" s="431"/>
      <c r="U106" s="431"/>
      <c r="V106" s="431"/>
      <c r="W106" s="431"/>
      <c r="X106" s="431"/>
      <c r="Y106" s="431"/>
      <c r="Z106" s="431"/>
      <c r="AA106" s="431"/>
      <c r="AB106" s="431"/>
      <c r="AC106" s="431"/>
      <c r="AD106" s="431"/>
      <c r="AE106" s="431"/>
      <c r="AF106" s="19"/>
    </row>
    <row r="107" spans="1:32" ht="15" customHeight="1" x14ac:dyDescent="0.2">
      <c r="A107" s="15" t="s">
        <v>83</v>
      </c>
      <c r="B107" s="15" t="s">
        <v>83</v>
      </c>
      <c r="C107" s="15" t="s">
        <v>83</v>
      </c>
      <c r="E107" s="431"/>
      <c r="F107" s="431"/>
      <c r="G107" s="431"/>
      <c r="H107" s="431"/>
      <c r="I107" s="431"/>
      <c r="J107" s="431"/>
      <c r="K107" s="431"/>
      <c r="L107" s="431"/>
      <c r="M107" s="431"/>
      <c r="N107" s="431"/>
      <c r="O107" s="431"/>
      <c r="P107" s="431"/>
      <c r="Q107" s="431"/>
      <c r="R107" s="431"/>
      <c r="S107" s="431"/>
      <c r="T107" s="431"/>
      <c r="U107" s="431"/>
      <c r="V107" s="431"/>
      <c r="W107" s="431"/>
      <c r="X107" s="431"/>
      <c r="Y107" s="431"/>
      <c r="Z107" s="431"/>
      <c r="AA107" s="431"/>
      <c r="AB107" s="431"/>
      <c r="AC107" s="431"/>
      <c r="AD107" s="431"/>
      <c r="AE107" s="431"/>
      <c r="AF107" s="19"/>
    </row>
    <row r="108" spans="1:32" ht="10.199999999999999" customHeight="1" x14ac:dyDescent="0.2">
      <c r="A108" s="15" t="s">
        <v>83</v>
      </c>
      <c r="B108" s="15" t="s">
        <v>83</v>
      </c>
      <c r="C108" s="15" t="s">
        <v>83</v>
      </c>
      <c r="E108" s="32"/>
      <c r="F108" s="32"/>
      <c r="G108" s="32"/>
      <c r="H108" s="32"/>
      <c r="I108" s="32"/>
      <c r="J108" s="32"/>
      <c r="K108" s="32"/>
      <c r="L108" s="32"/>
      <c r="M108" s="32"/>
      <c r="N108" s="32"/>
      <c r="O108" s="32"/>
      <c r="P108" s="32"/>
      <c r="Q108" s="32"/>
      <c r="R108" s="32"/>
      <c r="S108" s="32"/>
      <c r="T108" s="32"/>
      <c r="U108" s="32"/>
      <c r="V108" s="32"/>
      <c r="W108" s="32"/>
      <c r="X108" s="32"/>
      <c r="Y108" s="32"/>
      <c r="Z108" s="32"/>
      <c r="AA108" s="32"/>
      <c r="AB108" s="32"/>
      <c r="AC108" s="32"/>
      <c r="AD108" s="32"/>
      <c r="AE108" s="32"/>
    </row>
    <row r="109" spans="1:32" ht="15" customHeight="1" x14ac:dyDescent="0.2">
      <c r="A109" s="15" t="s">
        <v>83</v>
      </c>
      <c r="B109" s="15" t="s">
        <v>83</v>
      </c>
      <c r="C109" s="15" t="s">
        <v>83</v>
      </c>
      <c r="E109" s="47" t="s">
        <v>251</v>
      </c>
      <c r="F109" s="32"/>
      <c r="G109" s="32"/>
      <c r="H109" s="32"/>
      <c r="I109" s="32"/>
      <c r="J109" s="32"/>
      <c r="K109" s="32"/>
      <c r="L109" s="32"/>
      <c r="M109" s="32"/>
      <c r="N109" s="32"/>
      <c r="O109" s="32"/>
      <c r="P109" s="32"/>
      <c r="Q109" s="32"/>
      <c r="R109" s="32"/>
      <c r="S109" s="32"/>
      <c r="T109" s="32"/>
      <c r="U109" s="32"/>
      <c r="V109" s="32"/>
      <c r="W109" s="32"/>
      <c r="X109" s="32"/>
      <c r="Y109" s="32"/>
      <c r="Z109" s="32"/>
      <c r="AA109" s="32"/>
      <c r="AB109" s="32"/>
      <c r="AC109" s="32"/>
      <c r="AD109" s="32"/>
      <c r="AE109" s="32"/>
    </row>
    <row r="110" spans="1:32" ht="15" customHeight="1" x14ac:dyDescent="0.2">
      <c r="A110" s="15" t="s">
        <v>83</v>
      </c>
      <c r="B110" s="15" t="s">
        <v>83</v>
      </c>
      <c r="C110" s="15" t="s">
        <v>83</v>
      </c>
      <c r="E110" s="431" t="s">
        <v>252</v>
      </c>
      <c r="F110" s="431"/>
      <c r="G110" s="431"/>
      <c r="H110" s="431"/>
      <c r="I110" s="431"/>
      <c r="J110" s="431"/>
      <c r="K110" s="431"/>
      <c r="L110" s="431"/>
      <c r="M110" s="431"/>
      <c r="N110" s="431"/>
      <c r="O110" s="431"/>
      <c r="P110" s="431"/>
      <c r="Q110" s="431"/>
      <c r="R110" s="431"/>
      <c r="S110" s="431"/>
      <c r="T110" s="431"/>
      <c r="U110" s="431"/>
      <c r="V110" s="431"/>
      <c r="W110" s="431"/>
      <c r="X110" s="431"/>
      <c r="Y110" s="431"/>
      <c r="Z110" s="431"/>
      <c r="AA110" s="431"/>
      <c r="AB110" s="431"/>
      <c r="AC110" s="431"/>
      <c r="AD110" s="431"/>
      <c r="AE110" s="431"/>
      <c r="AF110" s="19"/>
    </row>
    <row r="111" spans="1:32" ht="15" customHeight="1" x14ac:dyDescent="0.2">
      <c r="A111" s="15" t="s">
        <v>83</v>
      </c>
      <c r="B111" s="15" t="s">
        <v>83</v>
      </c>
      <c r="C111" s="15" t="s">
        <v>83</v>
      </c>
      <c r="E111" s="431"/>
      <c r="F111" s="431"/>
      <c r="G111" s="431"/>
      <c r="H111" s="431"/>
      <c r="I111" s="431"/>
      <c r="J111" s="431"/>
      <c r="K111" s="431"/>
      <c r="L111" s="431"/>
      <c r="M111" s="431"/>
      <c r="N111" s="431"/>
      <c r="O111" s="431"/>
      <c r="P111" s="431"/>
      <c r="Q111" s="431"/>
      <c r="R111" s="431"/>
      <c r="S111" s="431"/>
      <c r="T111" s="431"/>
      <c r="U111" s="431"/>
      <c r="V111" s="431"/>
      <c r="W111" s="431"/>
      <c r="X111" s="431"/>
      <c r="Y111" s="431"/>
      <c r="Z111" s="431"/>
      <c r="AA111" s="431"/>
      <c r="AB111" s="431"/>
      <c r="AC111" s="431"/>
      <c r="AD111" s="431"/>
      <c r="AE111" s="431"/>
      <c r="AF111" s="19"/>
    </row>
    <row r="112" spans="1:32" ht="15" customHeight="1" x14ac:dyDescent="0.2">
      <c r="A112" s="15" t="s">
        <v>83</v>
      </c>
      <c r="B112" s="15" t="s">
        <v>83</v>
      </c>
      <c r="C112" s="15" t="s">
        <v>83</v>
      </c>
      <c r="E112" s="431"/>
      <c r="F112" s="431"/>
      <c r="G112" s="431"/>
      <c r="H112" s="431"/>
      <c r="I112" s="431"/>
      <c r="J112" s="431"/>
      <c r="K112" s="431"/>
      <c r="L112" s="431"/>
      <c r="M112" s="431"/>
      <c r="N112" s="431"/>
      <c r="O112" s="431"/>
      <c r="P112" s="431"/>
      <c r="Q112" s="431"/>
      <c r="R112" s="431"/>
      <c r="S112" s="431"/>
      <c r="T112" s="431"/>
      <c r="U112" s="431"/>
      <c r="V112" s="431"/>
      <c r="W112" s="431"/>
      <c r="X112" s="431"/>
      <c r="Y112" s="431"/>
      <c r="Z112" s="431"/>
      <c r="AA112" s="431"/>
      <c r="AB112" s="431"/>
      <c r="AC112" s="431"/>
      <c r="AD112" s="431"/>
      <c r="AE112" s="431"/>
      <c r="AF112" s="19"/>
    </row>
    <row r="113" spans="1:32" ht="15" customHeight="1" x14ac:dyDescent="0.2">
      <c r="A113" s="15" t="s">
        <v>83</v>
      </c>
      <c r="B113" s="15" t="s">
        <v>83</v>
      </c>
      <c r="C113" s="15" t="s">
        <v>83</v>
      </c>
      <c r="E113" s="431"/>
      <c r="F113" s="431"/>
      <c r="G113" s="431"/>
      <c r="H113" s="431"/>
      <c r="I113" s="431"/>
      <c r="J113" s="431"/>
      <c r="K113" s="431"/>
      <c r="L113" s="431"/>
      <c r="M113" s="431"/>
      <c r="N113" s="431"/>
      <c r="O113" s="431"/>
      <c r="P113" s="431"/>
      <c r="Q113" s="431"/>
      <c r="R113" s="431"/>
      <c r="S113" s="431"/>
      <c r="T113" s="431"/>
      <c r="U113" s="431"/>
      <c r="V113" s="431"/>
      <c r="W113" s="431"/>
      <c r="X113" s="431"/>
      <c r="Y113" s="431"/>
      <c r="Z113" s="431"/>
      <c r="AA113" s="431"/>
      <c r="AB113" s="431"/>
      <c r="AC113" s="431"/>
      <c r="AD113" s="431"/>
      <c r="AE113" s="431"/>
      <c r="AF113" s="19"/>
    </row>
    <row r="114" spans="1:32" ht="15" customHeight="1" x14ac:dyDescent="0.2">
      <c r="A114" s="15" t="s">
        <v>83</v>
      </c>
      <c r="B114" s="15" t="s">
        <v>83</v>
      </c>
      <c r="C114" s="15" t="s">
        <v>83</v>
      </c>
      <c r="E114" s="431"/>
      <c r="F114" s="431"/>
      <c r="G114" s="431"/>
      <c r="H114" s="431"/>
      <c r="I114" s="431"/>
      <c r="J114" s="431"/>
      <c r="K114" s="431"/>
      <c r="L114" s="431"/>
      <c r="M114" s="431"/>
      <c r="N114" s="431"/>
      <c r="O114" s="431"/>
      <c r="P114" s="431"/>
      <c r="Q114" s="431"/>
      <c r="R114" s="431"/>
      <c r="S114" s="431"/>
      <c r="T114" s="431"/>
      <c r="U114" s="431"/>
      <c r="V114" s="431"/>
      <c r="W114" s="431"/>
      <c r="X114" s="431"/>
      <c r="Y114" s="431"/>
      <c r="Z114" s="431"/>
      <c r="AA114" s="431"/>
      <c r="AB114" s="431"/>
      <c r="AC114" s="431"/>
      <c r="AD114" s="431"/>
      <c r="AE114" s="431"/>
      <c r="AF114" s="19"/>
    </row>
    <row r="115" spans="1:32" ht="10.199999999999999" customHeight="1" x14ac:dyDescent="0.2">
      <c r="A115" s="15" t="s">
        <v>83</v>
      </c>
      <c r="B115" s="15" t="s">
        <v>83</v>
      </c>
      <c r="C115" s="15" t="s">
        <v>83</v>
      </c>
      <c r="E115" s="39"/>
      <c r="F115" s="39"/>
      <c r="G115" s="39"/>
      <c r="H115" s="39"/>
      <c r="I115" s="39"/>
      <c r="J115" s="39"/>
      <c r="K115" s="39"/>
      <c r="L115" s="39"/>
      <c r="M115" s="39"/>
      <c r="N115" s="39"/>
      <c r="O115" s="39"/>
      <c r="P115" s="39"/>
      <c r="Q115" s="39"/>
      <c r="R115" s="39"/>
      <c r="S115" s="39"/>
      <c r="T115" s="39"/>
      <c r="U115" s="39"/>
      <c r="V115" s="39"/>
      <c r="W115" s="39"/>
      <c r="X115" s="39"/>
      <c r="Y115" s="39"/>
      <c r="Z115" s="39"/>
      <c r="AA115" s="39"/>
      <c r="AB115" s="39"/>
      <c r="AC115" s="39"/>
      <c r="AD115" s="39"/>
      <c r="AE115" s="39"/>
      <c r="AF115" s="19"/>
    </row>
    <row r="116" spans="1:32" ht="15" customHeight="1" x14ac:dyDescent="0.2">
      <c r="A116" s="15" t="s">
        <v>83</v>
      </c>
      <c r="E116" s="47" t="s">
        <v>253</v>
      </c>
      <c r="F116" s="32"/>
      <c r="G116" s="32"/>
      <c r="H116" s="32"/>
      <c r="I116" s="32"/>
      <c r="J116" s="32"/>
      <c r="K116" s="32"/>
      <c r="L116" s="32"/>
      <c r="M116" s="32"/>
      <c r="N116" s="32"/>
      <c r="O116" s="32"/>
      <c r="P116" s="32"/>
      <c r="Q116" s="32"/>
      <c r="R116" s="32"/>
      <c r="S116" s="32"/>
      <c r="T116" s="32"/>
      <c r="U116" s="32"/>
      <c r="V116" s="32"/>
      <c r="W116" s="32"/>
      <c r="X116" s="32"/>
      <c r="Y116" s="32"/>
      <c r="Z116" s="32"/>
      <c r="AA116" s="32"/>
      <c r="AB116" s="32"/>
      <c r="AC116" s="32"/>
      <c r="AD116" s="32"/>
      <c r="AE116" s="32"/>
    </row>
    <row r="117" spans="1:32" ht="15" customHeight="1" x14ac:dyDescent="0.2">
      <c r="A117" s="15" t="s">
        <v>83</v>
      </c>
      <c r="E117" s="431" t="s">
        <v>254</v>
      </c>
      <c r="F117" s="431"/>
      <c r="G117" s="431"/>
      <c r="H117" s="431"/>
      <c r="I117" s="431"/>
      <c r="J117" s="431"/>
      <c r="K117" s="431"/>
      <c r="L117" s="431"/>
      <c r="M117" s="431"/>
      <c r="N117" s="431"/>
      <c r="O117" s="431"/>
      <c r="P117" s="431"/>
      <c r="Q117" s="431"/>
      <c r="R117" s="431"/>
      <c r="S117" s="431"/>
      <c r="T117" s="431"/>
      <c r="U117" s="431"/>
      <c r="V117" s="431"/>
      <c r="W117" s="431"/>
      <c r="X117" s="431"/>
      <c r="Y117" s="431"/>
      <c r="Z117" s="431"/>
      <c r="AA117" s="431"/>
      <c r="AB117" s="431"/>
      <c r="AC117" s="431"/>
      <c r="AD117" s="431"/>
      <c r="AE117" s="431"/>
      <c r="AF117" s="19"/>
    </row>
    <row r="118" spans="1:32" ht="15" customHeight="1" x14ac:dyDescent="0.2">
      <c r="A118" s="15" t="s">
        <v>83</v>
      </c>
      <c r="E118" s="431"/>
      <c r="F118" s="431"/>
      <c r="G118" s="431"/>
      <c r="H118" s="431"/>
      <c r="I118" s="431"/>
      <c r="J118" s="431"/>
      <c r="K118" s="431"/>
      <c r="L118" s="431"/>
      <c r="M118" s="431"/>
      <c r="N118" s="431"/>
      <c r="O118" s="431"/>
      <c r="P118" s="431"/>
      <c r="Q118" s="431"/>
      <c r="R118" s="431"/>
      <c r="S118" s="431"/>
      <c r="T118" s="431"/>
      <c r="U118" s="431"/>
      <c r="V118" s="431"/>
      <c r="W118" s="431"/>
      <c r="X118" s="431"/>
      <c r="Y118" s="431"/>
      <c r="Z118" s="431"/>
      <c r="AA118" s="431"/>
      <c r="AB118" s="431"/>
      <c r="AC118" s="431"/>
      <c r="AD118" s="431"/>
      <c r="AE118" s="431"/>
      <c r="AF118" s="19"/>
    </row>
    <row r="119" spans="1:32" ht="15" customHeight="1" x14ac:dyDescent="0.2">
      <c r="A119" s="15" t="s">
        <v>83</v>
      </c>
      <c r="E119" s="431"/>
      <c r="F119" s="431"/>
      <c r="G119" s="431"/>
      <c r="H119" s="431"/>
      <c r="I119" s="431"/>
      <c r="J119" s="431"/>
      <c r="K119" s="431"/>
      <c r="L119" s="431"/>
      <c r="M119" s="431"/>
      <c r="N119" s="431"/>
      <c r="O119" s="431"/>
      <c r="P119" s="431"/>
      <c r="Q119" s="431"/>
      <c r="R119" s="431"/>
      <c r="S119" s="431"/>
      <c r="T119" s="431"/>
      <c r="U119" s="431"/>
      <c r="V119" s="431"/>
      <c r="W119" s="431"/>
      <c r="X119" s="431"/>
      <c r="Y119" s="431"/>
      <c r="Z119" s="431"/>
      <c r="AA119" s="431"/>
      <c r="AB119" s="431"/>
      <c r="AC119" s="431"/>
      <c r="AD119" s="431"/>
      <c r="AE119" s="431"/>
      <c r="AF119" s="19"/>
    </row>
    <row r="120" spans="1:32" ht="10.199999999999999" customHeight="1" x14ac:dyDescent="0.2">
      <c r="A120" s="15" t="s">
        <v>83</v>
      </c>
      <c r="E120" s="32"/>
      <c r="F120" s="32"/>
      <c r="G120" s="32"/>
      <c r="H120" s="32"/>
      <c r="I120" s="32"/>
      <c r="J120" s="32"/>
      <c r="K120" s="32"/>
      <c r="L120" s="32"/>
      <c r="M120" s="32"/>
      <c r="N120" s="32"/>
      <c r="O120" s="32"/>
      <c r="P120" s="32"/>
      <c r="Q120" s="32"/>
      <c r="R120" s="32"/>
      <c r="S120" s="32"/>
      <c r="T120" s="32"/>
      <c r="U120" s="32"/>
      <c r="V120" s="32"/>
      <c r="W120" s="32"/>
      <c r="X120" s="32"/>
      <c r="Y120" s="32"/>
      <c r="Z120" s="32"/>
      <c r="AA120" s="32"/>
      <c r="AB120" s="32"/>
      <c r="AC120" s="32"/>
      <c r="AD120" s="32"/>
      <c r="AE120" s="32"/>
    </row>
    <row r="121" spans="1:32" ht="15" customHeight="1" x14ac:dyDescent="0.2">
      <c r="A121" s="15" t="s">
        <v>83</v>
      </c>
      <c r="B121" s="15" t="s">
        <v>83</v>
      </c>
      <c r="C121" s="15" t="s">
        <v>83</v>
      </c>
      <c r="E121" s="47" t="s">
        <v>255</v>
      </c>
      <c r="F121" s="32"/>
      <c r="G121" s="32"/>
      <c r="H121" s="32"/>
      <c r="I121" s="32"/>
      <c r="J121" s="32"/>
      <c r="K121" s="32"/>
      <c r="L121" s="32"/>
      <c r="M121" s="32"/>
      <c r="N121" s="32"/>
      <c r="O121" s="32"/>
      <c r="P121" s="32"/>
      <c r="Q121" s="32"/>
      <c r="R121" s="32"/>
      <c r="S121" s="32"/>
      <c r="T121" s="32"/>
      <c r="U121" s="32"/>
      <c r="V121" s="32"/>
      <c r="W121" s="32"/>
      <c r="X121" s="32"/>
      <c r="Y121" s="32"/>
      <c r="Z121" s="32"/>
      <c r="AA121" s="32"/>
      <c r="AB121" s="32"/>
      <c r="AC121" s="32"/>
      <c r="AD121" s="32"/>
      <c r="AE121" s="32"/>
    </row>
    <row r="122" spans="1:32" ht="15" customHeight="1" x14ac:dyDescent="0.2">
      <c r="A122" s="15" t="s">
        <v>83</v>
      </c>
      <c r="B122" s="15" t="s">
        <v>83</v>
      </c>
      <c r="C122" s="15" t="s">
        <v>83</v>
      </c>
      <c r="E122" s="431" t="s">
        <v>256</v>
      </c>
      <c r="F122" s="431"/>
      <c r="G122" s="431"/>
      <c r="H122" s="431"/>
      <c r="I122" s="431"/>
      <c r="J122" s="431"/>
      <c r="K122" s="431"/>
      <c r="L122" s="431"/>
      <c r="M122" s="431"/>
      <c r="N122" s="431"/>
      <c r="O122" s="431"/>
      <c r="P122" s="431"/>
      <c r="Q122" s="431"/>
      <c r="R122" s="431"/>
      <c r="S122" s="431"/>
      <c r="T122" s="431"/>
      <c r="U122" s="431"/>
      <c r="V122" s="431"/>
      <c r="W122" s="431"/>
      <c r="X122" s="431"/>
      <c r="Y122" s="431"/>
      <c r="Z122" s="431"/>
      <c r="AA122" s="431"/>
      <c r="AB122" s="431"/>
      <c r="AC122" s="431"/>
      <c r="AD122" s="431"/>
      <c r="AE122" s="431"/>
      <c r="AF122" s="19"/>
    </row>
    <row r="123" spans="1:32" ht="15" customHeight="1" x14ac:dyDescent="0.2">
      <c r="A123" s="15" t="s">
        <v>83</v>
      </c>
      <c r="B123" s="15" t="s">
        <v>83</v>
      </c>
      <c r="C123" s="15" t="s">
        <v>83</v>
      </c>
      <c r="E123" s="431"/>
      <c r="F123" s="431"/>
      <c r="G123" s="431"/>
      <c r="H123" s="431"/>
      <c r="I123" s="431"/>
      <c r="J123" s="431"/>
      <c r="K123" s="431"/>
      <c r="L123" s="431"/>
      <c r="M123" s="431"/>
      <c r="N123" s="431"/>
      <c r="O123" s="431"/>
      <c r="P123" s="431"/>
      <c r="Q123" s="431"/>
      <c r="R123" s="431"/>
      <c r="S123" s="431"/>
      <c r="T123" s="431"/>
      <c r="U123" s="431"/>
      <c r="V123" s="431"/>
      <c r="W123" s="431"/>
      <c r="X123" s="431"/>
      <c r="Y123" s="431"/>
      <c r="Z123" s="431"/>
      <c r="AA123" s="431"/>
      <c r="AB123" s="431"/>
      <c r="AC123" s="431"/>
      <c r="AD123" s="431"/>
      <c r="AE123" s="431"/>
      <c r="AF123" s="19"/>
    </row>
    <row r="124" spans="1:32" ht="15" customHeight="1" x14ac:dyDescent="0.2">
      <c r="A124" s="15" t="s">
        <v>83</v>
      </c>
      <c r="B124" s="15" t="s">
        <v>83</v>
      </c>
      <c r="C124" s="15" t="s">
        <v>83</v>
      </c>
      <c r="E124" s="431"/>
      <c r="F124" s="431"/>
      <c r="G124" s="431"/>
      <c r="H124" s="431"/>
      <c r="I124" s="431"/>
      <c r="J124" s="431"/>
      <c r="K124" s="431"/>
      <c r="L124" s="431"/>
      <c r="M124" s="431"/>
      <c r="N124" s="431"/>
      <c r="O124" s="431"/>
      <c r="P124" s="431"/>
      <c r="Q124" s="431"/>
      <c r="R124" s="431"/>
      <c r="S124" s="431"/>
      <c r="T124" s="431"/>
      <c r="U124" s="431"/>
      <c r="V124" s="431"/>
      <c r="W124" s="431"/>
      <c r="X124" s="431"/>
      <c r="Y124" s="431"/>
      <c r="Z124" s="431"/>
      <c r="AA124" s="431"/>
      <c r="AB124" s="431"/>
      <c r="AC124" s="431"/>
      <c r="AD124" s="431"/>
      <c r="AE124" s="431"/>
      <c r="AF124" s="19"/>
    </row>
    <row r="125" spans="1:32" ht="15" customHeight="1" x14ac:dyDescent="0.2">
      <c r="A125" s="15" t="s">
        <v>83</v>
      </c>
      <c r="B125" s="15" t="s">
        <v>83</v>
      </c>
      <c r="C125" s="15" t="s">
        <v>83</v>
      </c>
      <c r="E125" s="431"/>
      <c r="F125" s="431"/>
      <c r="G125" s="431"/>
      <c r="H125" s="431"/>
      <c r="I125" s="431"/>
      <c r="J125" s="431"/>
      <c r="K125" s="431"/>
      <c r="L125" s="431"/>
      <c r="M125" s="431"/>
      <c r="N125" s="431"/>
      <c r="O125" s="431"/>
      <c r="P125" s="431"/>
      <c r="Q125" s="431"/>
      <c r="R125" s="431"/>
      <c r="S125" s="431"/>
      <c r="T125" s="431"/>
      <c r="U125" s="431"/>
      <c r="V125" s="431"/>
      <c r="W125" s="431"/>
      <c r="X125" s="431"/>
      <c r="Y125" s="431"/>
      <c r="Z125" s="431"/>
      <c r="AA125" s="431"/>
      <c r="AB125" s="431"/>
      <c r="AC125" s="431"/>
      <c r="AD125" s="431"/>
      <c r="AE125" s="431"/>
      <c r="AF125" s="19"/>
    </row>
    <row r="126" spans="1:32" ht="15" customHeight="1" x14ac:dyDescent="0.2">
      <c r="A126" s="15" t="s">
        <v>83</v>
      </c>
      <c r="B126" s="15" t="s">
        <v>83</v>
      </c>
      <c r="C126" s="15" t="s">
        <v>83</v>
      </c>
      <c r="E126" s="431" t="s">
        <v>257</v>
      </c>
      <c r="F126" s="431"/>
      <c r="G126" s="431"/>
      <c r="H126" s="431"/>
      <c r="I126" s="431"/>
      <c r="J126" s="431"/>
      <c r="K126" s="431"/>
      <c r="L126" s="431"/>
      <c r="M126" s="431"/>
      <c r="N126" s="431"/>
      <c r="O126" s="431"/>
      <c r="P126" s="431"/>
      <c r="Q126" s="431"/>
      <c r="R126" s="431"/>
      <c r="S126" s="431"/>
      <c r="T126" s="431"/>
      <c r="U126" s="431"/>
      <c r="V126" s="431"/>
      <c r="W126" s="431"/>
      <c r="X126" s="431"/>
      <c r="Y126" s="431"/>
      <c r="Z126" s="431"/>
      <c r="AA126" s="431"/>
      <c r="AB126" s="431"/>
      <c r="AC126" s="431"/>
      <c r="AD126" s="431"/>
      <c r="AE126" s="431"/>
      <c r="AF126" s="19"/>
    </row>
    <row r="127" spans="1:32" ht="15" customHeight="1" x14ac:dyDescent="0.2">
      <c r="A127" s="15" t="s">
        <v>83</v>
      </c>
      <c r="B127" s="15" t="s">
        <v>83</v>
      </c>
      <c r="C127" s="15" t="s">
        <v>83</v>
      </c>
      <c r="E127" s="431"/>
      <c r="F127" s="431"/>
      <c r="G127" s="431"/>
      <c r="H127" s="431"/>
      <c r="I127" s="431"/>
      <c r="J127" s="431"/>
      <c r="K127" s="431"/>
      <c r="L127" s="431"/>
      <c r="M127" s="431"/>
      <c r="N127" s="431"/>
      <c r="O127" s="431"/>
      <c r="P127" s="431"/>
      <c r="Q127" s="431"/>
      <c r="R127" s="431"/>
      <c r="S127" s="431"/>
      <c r="T127" s="431"/>
      <c r="U127" s="431"/>
      <c r="V127" s="431"/>
      <c r="W127" s="431"/>
      <c r="X127" s="431"/>
      <c r="Y127" s="431"/>
      <c r="Z127" s="431"/>
      <c r="AA127" s="431"/>
      <c r="AB127" s="431"/>
      <c r="AC127" s="431"/>
      <c r="AD127" s="431"/>
      <c r="AE127" s="431"/>
      <c r="AF127" s="19"/>
    </row>
    <row r="128" spans="1:32" ht="15" customHeight="1" x14ac:dyDescent="0.2">
      <c r="A128" s="15" t="s">
        <v>83</v>
      </c>
      <c r="B128" s="15" t="s">
        <v>83</v>
      </c>
      <c r="C128" s="15" t="s">
        <v>83</v>
      </c>
      <c r="E128" s="431"/>
      <c r="F128" s="431"/>
      <c r="G128" s="431"/>
      <c r="H128" s="431"/>
      <c r="I128" s="431"/>
      <c r="J128" s="431"/>
      <c r="K128" s="431"/>
      <c r="L128" s="431"/>
      <c r="M128" s="431"/>
      <c r="N128" s="431"/>
      <c r="O128" s="431"/>
      <c r="P128" s="431"/>
      <c r="Q128" s="431"/>
      <c r="R128" s="431"/>
      <c r="S128" s="431"/>
      <c r="T128" s="431"/>
      <c r="U128" s="431"/>
      <c r="V128" s="431"/>
      <c r="W128" s="431"/>
      <c r="X128" s="431"/>
      <c r="Y128" s="431"/>
      <c r="Z128" s="431"/>
      <c r="AA128" s="431"/>
      <c r="AB128" s="431"/>
      <c r="AC128" s="431"/>
      <c r="AD128" s="431"/>
      <c r="AE128" s="431"/>
      <c r="AF128" s="19"/>
    </row>
    <row r="129" spans="1:32" ht="10.199999999999999" customHeight="1" x14ac:dyDescent="0.2">
      <c r="A129" s="15" t="s">
        <v>83</v>
      </c>
      <c r="B129" s="15" t="s">
        <v>83</v>
      </c>
      <c r="C129" s="15" t="s">
        <v>83</v>
      </c>
      <c r="E129" s="39"/>
      <c r="F129" s="39"/>
      <c r="G129" s="39"/>
      <c r="H129" s="39"/>
      <c r="I129" s="39"/>
      <c r="J129" s="39"/>
      <c r="K129" s="39"/>
      <c r="L129" s="39"/>
      <c r="M129" s="39"/>
      <c r="N129" s="39"/>
      <c r="O129" s="39"/>
      <c r="P129" s="39"/>
      <c r="Q129" s="39"/>
      <c r="R129" s="39"/>
      <c r="S129" s="39"/>
      <c r="T129" s="39"/>
      <c r="U129" s="39"/>
      <c r="V129" s="39"/>
      <c r="W129" s="39"/>
      <c r="X129" s="39"/>
      <c r="Y129" s="39"/>
      <c r="Z129" s="39"/>
      <c r="AA129" s="39"/>
      <c r="AB129" s="39"/>
      <c r="AC129" s="39"/>
      <c r="AD129" s="39"/>
      <c r="AE129" s="39"/>
      <c r="AF129" s="19"/>
    </row>
    <row r="130" spans="1:32" ht="15" customHeight="1" x14ac:dyDescent="0.2">
      <c r="A130" s="15" t="s">
        <v>83</v>
      </c>
      <c r="E130" s="40" t="s">
        <v>258</v>
      </c>
      <c r="F130" s="39"/>
      <c r="G130" s="39"/>
      <c r="H130" s="39"/>
      <c r="I130" s="39"/>
      <c r="J130" s="39"/>
      <c r="K130" s="39"/>
      <c r="L130" s="39"/>
      <c r="M130" s="39"/>
      <c r="N130" s="39"/>
      <c r="O130" s="39"/>
      <c r="P130" s="39"/>
      <c r="Q130" s="39"/>
      <c r="R130" s="39"/>
      <c r="S130" s="39"/>
      <c r="T130" s="39"/>
      <c r="U130" s="39"/>
      <c r="V130" s="39"/>
      <c r="W130" s="39"/>
      <c r="X130" s="39"/>
      <c r="Y130" s="39"/>
      <c r="Z130" s="39"/>
      <c r="AA130" s="39"/>
      <c r="AB130" s="39"/>
      <c r="AC130" s="39"/>
      <c r="AD130" s="39"/>
      <c r="AE130" s="39"/>
      <c r="AF130" s="19"/>
    </row>
    <row r="131" spans="1:32" ht="15" customHeight="1" x14ac:dyDescent="0.2">
      <c r="A131" s="15" t="s">
        <v>83</v>
      </c>
      <c r="E131" s="47"/>
      <c r="F131" s="32"/>
      <c r="G131" s="32"/>
      <c r="H131" s="32"/>
      <c r="I131" s="32"/>
      <c r="J131" s="32"/>
      <c r="K131" s="32"/>
      <c r="L131" s="32"/>
      <c r="M131" s="32"/>
      <c r="N131" s="32"/>
      <c r="O131" s="32"/>
      <c r="P131" s="32"/>
      <c r="Q131" s="32"/>
      <c r="R131" s="32"/>
      <c r="S131" s="444" t="s">
        <v>259</v>
      </c>
      <c r="T131" s="444"/>
      <c r="U131" s="444"/>
      <c r="V131" s="444" t="s">
        <v>260</v>
      </c>
      <c r="W131" s="444"/>
      <c r="X131" s="444"/>
      <c r="Y131" s="47" t="s">
        <v>261</v>
      </c>
      <c r="Z131" s="32"/>
      <c r="AA131" s="32"/>
      <c r="AB131" s="32"/>
      <c r="AC131" s="32"/>
      <c r="AD131" s="32"/>
      <c r="AE131" s="32"/>
    </row>
    <row r="132" spans="1:32" ht="15" customHeight="1" x14ac:dyDescent="0.2">
      <c r="A132" s="15" t="s">
        <v>83</v>
      </c>
      <c r="E132" s="32"/>
      <c r="F132" s="32"/>
      <c r="G132" s="32"/>
      <c r="H132" s="32"/>
      <c r="I132" s="32"/>
      <c r="J132" s="32"/>
      <c r="K132" s="32"/>
      <c r="L132" s="32"/>
      <c r="M132" s="32"/>
      <c r="N132" s="32"/>
      <c r="O132" s="32"/>
      <c r="P132" s="32"/>
      <c r="Q132" s="32"/>
      <c r="R132" s="32"/>
      <c r="S132" s="444"/>
      <c r="T132" s="444"/>
      <c r="U132" s="444"/>
      <c r="V132" s="444"/>
      <c r="W132" s="444"/>
      <c r="X132" s="444"/>
      <c r="Y132" s="32"/>
      <c r="Z132" s="32"/>
      <c r="AA132" s="32"/>
      <c r="AB132" s="32"/>
      <c r="AC132" s="32"/>
      <c r="AD132" s="32"/>
      <c r="AE132" s="32"/>
    </row>
    <row r="133" spans="1:32" s="22" customFormat="1" ht="15" customHeight="1" x14ac:dyDescent="0.2">
      <c r="A133" s="15" t="s">
        <v>83</v>
      </c>
      <c r="E133" s="441" t="s">
        <v>262</v>
      </c>
      <c r="F133" s="441"/>
      <c r="G133" s="441"/>
      <c r="H133" s="441"/>
      <c r="I133" s="441"/>
      <c r="J133" s="441"/>
      <c r="K133" s="441"/>
      <c r="L133" s="441"/>
      <c r="M133" s="441"/>
      <c r="N133" s="441"/>
      <c r="O133" s="441"/>
      <c r="P133" s="441"/>
      <c r="Q133" s="441"/>
      <c r="R133" s="441"/>
      <c r="S133" s="442" t="s">
        <v>263</v>
      </c>
      <c r="T133" s="442"/>
      <c r="U133" s="442"/>
      <c r="V133" s="442" t="s">
        <v>264</v>
      </c>
      <c r="W133" s="442"/>
      <c r="X133" s="442"/>
      <c r="Y133" s="443"/>
      <c r="Z133" s="443"/>
      <c r="AA133" s="443"/>
      <c r="AB133" s="443"/>
      <c r="AC133" s="443"/>
      <c r="AD133" s="443"/>
      <c r="AE133" s="443"/>
      <c r="AF133" s="24"/>
    </row>
    <row r="134" spans="1:32" s="22" customFormat="1" ht="15" customHeight="1" x14ac:dyDescent="0.2">
      <c r="A134" s="15" t="s">
        <v>83</v>
      </c>
      <c r="E134" s="441" t="s">
        <v>265</v>
      </c>
      <c r="F134" s="441"/>
      <c r="G134" s="441"/>
      <c r="H134" s="441"/>
      <c r="I134" s="441"/>
      <c r="J134" s="441"/>
      <c r="K134" s="441"/>
      <c r="L134" s="441"/>
      <c r="M134" s="441"/>
      <c r="N134" s="441"/>
      <c r="O134" s="441"/>
      <c r="P134" s="441"/>
      <c r="Q134" s="441"/>
      <c r="R134" s="441"/>
      <c r="S134" s="442" t="s">
        <v>263</v>
      </c>
      <c r="T134" s="442"/>
      <c r="U134" s="442"/>
      <c r="V134" s="442" t="s">
        <v>264</v>
      </c>
      <c r="W134" s="442"/>
      <c r="X134" s="442"/>
      <c r="Y134" s="443"/>
      <c r="Z134" s="443"/>
      <c r="AA134" s="443"/>
      <c r="AB134" s="443"/>
      <c r="AC134" s="443"/>
      <c r="AD134" s="443"/>
      <c r="AE134" s="443"/>
      <c r="AF134" s="24"/>
    </row>
    <row r="135" spans="1:32" s="22" customFormat="1" ht="15" customHeight="1" x14ac:dyDescent="0.2">
      <c r="A135" s="15" t="s">
        <v>83</v>
      </c>
      <c r="E135" s="441" t="s">
        <v>266</v>
      </c>
      <c r="F135" s="441"/>
      <c r="G135" s="441"/>
      <c r="H135" s="441"/>
      <c r="I135" s="441"/>
      <c r="J135" s="441"/>
      <c r="K135" s="441"/>
      <c r="L135" s="441"/>
      <c r="M135" s="441"/>
      <c r="N135" s="441"/>
      <c r="O135" s="441"/>
      <c r="P135" s="441"/>
      <c r="Q135" s="441"/>
      <c r="R135" s="441"/>
      <c r="S135" s="442" t="s">
        <v>264</v>
      </c>
      <c r="T135" s="442"/>
      <c r="U135" s="442"/>
      <c r="V135" s="442" t="s">
        <v>263</v>
      </c>
      <c r="W135" s="442"/>
      <c r="X135" s="442"/>
      <c r="Y135" s="439" t="s">
        <v>240</v>
      </c>
      <c r="Z135" s="439"/>
      <c r="AA135" s="439"/>
      <c r="AB135" s="439"/>
      <c r="AC135" s="439"/>
      <c r="AD135" s="439"/>
      <c r="AE135" s="439"/>
      <c r="AF135" s="24"/>
    </row>
    <row r="136" spans="1:32" s="22" customFormat="1" ht="15" customHeight="1" x14ac:dyDescent="0.2">
      <c r="A136" s="15" t="s">
        <v>83</v>
      </c>
      <c r="E136" s="441" t="s">
        <v>243</v>
      </c>
      <c r="F136" s="441"/>
      <c r="G136" s="441"/>
      <c r="H136" s="441"/>
      <c r="I136" s="441"/>
      <c r="J136" s="441"/>
      <c r="K136" s="441"/>
      <c r="L136" s="441"/>
      <c r="M136" s="441"/>
      <c r="N136" s="441"/>
      <c r="O136" s="441"/>
      <c r="P136" s="441"/>
      <c r="Q136" s="441"/>
      <c r="R136" s="441"/>
      <c r="S136" s="442" t="s">
        <v>264</v>
      </c>
      <c r="T136" s="442"/>
      <c r="U136" s="442"/>
      <c r="V136" s="442" t="s">
        <v>263</v>
      </c>
      <c r="W136" s="442"/>
      <c r="X136" s="442"/>
      <c r="Y136" s="439" t="s">
        <v>240</v>
      </c>
      <c r="Z136" s="439"/>
      <c r="AA136" s="439"/>
      <c r="AB136" s="439"/>
      <c r="AC136" s="439"/>
      <c r="AD136" s="439"/>
      <c r="AE136" s="439"/>
      <c r="AF136" s="24"/>
    </row>
    <row r="137" spans="1:32" s="22" customFormat="1" ht="15" customHeight="1" x14ac:dyDescent="0.2">
      <c r="A137" s="15" t="s">
        <v>83</v>
      </c>
      <c r="E137" s="445" t="s">
        <v>267</v>
      </c>
      <c r="F137" s="445"/>
      <c r="G137" s="445"/>
      <c r="H137" s="445"/>
      <c r="I137" s="445"/>
      <c r="J137" s="445"/>
      <c r="K137" s="445"/>
      <c r="L137" s="445"/>
      <c r="M137" s="445"/>
      <c r="N137" s="445"/>
      <c r="O137" s="445"/>
      <c r="P137" s="445"/>
      <c r="Q137" s="445"/>
      <c r="R137" s="445"/>
      <c r="S137" s="442" t="s">
        <v>264</v>
      </c>
      <c r="T137" s="442"/>
      <c r="U137" s="442"/>
      <c r="V137" s="442" t="s">
        <v>263</v>
      </c>
      <c r="W137" s="442"/>
      <c r="X137" s="442"/>
      <c r="Y137" s="439" t="s">
        <v>240</v>
      </c>
      <c r="Z137" s="439"/>
      <c r="AA137" s="439"/>
      <c r="AB137" s="439"/>
      <c r="AC137" s="439"/>
      <c r="AD137" s="439"/>
      <c r="AE137" s="439"/>
      <c r="AF137" s="24"/>
    </row>
    <row r="138" spans="1:32" s="22" customFormat="1" ht="15" customHeight="1" x14ac:dyDescent="0.2">
      <c r="A138" s="15" t="s">
        <v>83</v>
      </c>
      <c r="E138" s="445" t="s">
        <v>268</v>
      </c>
      <c r="F138" s="445"/>
      <c r="G138" s="445"/>
      <c r="H138" s="445"/>
      <c r="I138" s="445"/>
      <c r="J138" s="445"/>
      <c r="K138" s="445"/>
      <c r="L138" s="445"/>
      <c r="M138" s="445"/>
      <c r="N138" s="445"/>
      <c r="O138" s="445"/>
      <c r="P138" s="445"/>
      <c r="Q138" s="445"/>
      <c r="R138" s="445"/>
      <c r="S138" s="442" t="s">
        <v>264</v>
      </c>
      <c r="T138" s="442"/>
      <c r="U138" s="442"/>
      <c r="V138" s="442" t="s">
        <v>263</v>
      </c>
      <c r="W138" s="442"/>
      <c r="X138" s="442"/>
      <c r="Y138" s="439" t="s">
        <v>240</v>
      </c>
      <c r="Z138" s="439"/>
      <c r="AA138" s="439"/>
      <c r="AB138" s="439"/>
      <c r="AC138" s="439"/>
      <c r="AD138" s="439"/>
      <c r="AE138" s="439"/>
      <c r="AF138" s="24"/>
    </row>
    <row r="139" spans="1:32" s="22" customFormat="1" ht="15" customHeight="1" x14ac:dyDescent="0.2">
      <c r="A139" s="15" t="s">
        <v>83</v>
      </c>
      <c r="E139" s="445" t="s">
        <v>269</v>
      </c>
      <c r="F139" s="445"/>
      <c r="G139" s="445"/>
      <c r="H139" s="445"/>
      <c r="I139" s="445"/>
      <c r="J139" s="445"/>
      <c r="K139" s="445"/>
      <c r="L139" s="445"/>
      <c r="M139" s="445"/>
      <c r="N139" s="445"/>
      <c r="O139" s="445"/>
      <c r="P139" s="445"/>
      <c r="Q139" s="445"/>
      <c r="R139" s="445"/>
      <c r="S139" s="442" t="s">
        <v>264</v>
      </c>
      <c r="T139" s="442"/>
      <c r="U139" s="442"/>
      <c r="V139" s="442" t="s">
        <v>263</v>
      </c>
      <c r="W139" s="442"/>
      <c r="X139" s="442"/>
      <c r="Y139" s="439" t="s">
        <v>240</v>
      </c>
      <c r="Z139" s="439"/>
      <c r="AA139" s="439"/>
      <c r="AB139" s="439"/>
      <c r="AC139" s="439"/>
      <c r="AD139" s="439"/>
      <c r="AE139" s="439"/>
      <c r="AF139" s="24"/>
    </row>
    <row r="140" spans="1:32" s="22" customFormat="1" ht="15" customHeight="1" x14ac:dyDescent="0.2">
      <c r="A140" s="15" t="s">
        <v>83</v>
      </c>
      <c r="E140" s="441" t="s">
        <v>231</v>
      </c>
      <c r="F140" s="441"/>
      <c r="G140" s="441"/>
      <c r="H140" s="441"/>
      <c r="I140" s="441"/>
      <c r="J140" s="441"/>
      <c r="K140" s="441"/>
      <c r="L140" s="441"/>
      <c r="M140" s="441"/>
      <c r="N140" s="441"/>
      <c r="O140" s="441"/>
      <c r="P140" s="441"/>
      <c r="Q140" s="441"/>
      <c r="R140" s="441"/>
      <c r="S140" s="442" t="s">
        <v>263</v>
      </c>
      <c r="T140" s="442"/>
      <c r="U140" s="442"/>
      <c r="V140" s="442" t="s">
        <v>264</v>
      </c>
      <c r="W140" s="442"/>
      <c r="X140" s="442"/>
      <c r="Y140" s="443"/>
      <c r="Z140" s="443"/>
      <c r="AA140" s="443"/>
      <c r="AB140" s="443"/>
      <c r="AC140" s="443"/>
      <c r="AD140" s="443"/>
      <c r="AE140" s="443"/>
      <c r="AF140" s="24"/>
    </row>
    <row r="141" spans="1:32" s="22" customFormat="1" ht="15" customHeight="1" x14ac:dyDescent="0.2">
      <c r="A141" s="15" t="s">
        <v>83</v>
      </c>
      <c r="E141" s="441" t="s">
        <v>270</v>
      </c>
      <c r="F141" s="441"/>
      <c r="G141" s="441"/>
      <c r="H141" s="441"/>
      <c r="I141" s="441"/>
      <c r="J141" s="441"/>
      <c r="K141" s="441"/>
      <c r="L141" s="441"/>
      <c r="M141" s="441"/>
      <c r="N141" s="441"/>
      <c r="O141" s="441"/>
      <c r="P141" s="441"/>
      <c r="Q141" s="441"/>
      <c r="R141" s="441"/>
      <c r="S141" s="442" t="s">
        <v>263</v>
      </c>
      <c r="T141" s="442"/>
      <c r="U141" s="442"/>
      <c r="V141" s="442" t="s">
        <v>264</v>
      </c>
      <c r="W141" s="442"/>
      <c r="X141" s="442"/>
      <c r="Y141" s="443"/>
      <c r="Z141" s="443"/>
      <c r="AA141" s="443"/>
      <c r="AB141" s="443"/>
      <c r="AC141" s="443"/>
      <c r="AD141" s="443"/>
      <c r="AE141" s="443"/>
      <c r="AF141" s="24"/>
    </row>
    <row r="142" spans="1:32" s="22" customFormat="1" ht="15" customHeight="1" x14ac:dyDescent="0.2">
      <c r="A142" s="15" t="s">
        <v>83</v>
      </c>
      <c r="E142" s="441" t="s">
        <v>271</v>
      </c>
      <c r="F142" s="441"/>
      <c r="G142" s="441"/>
      <c r="H142" s="441"/>
      <c r="I142" s="441"/>
      <c r="J142" s="441"/>
      <c r="K142" s="441"/>
      <c r="L142" s="441"/>
      <c r="M142" s="441"/>
      <c r="N142" s="441"/>
      <c r="O142" s="441"/>
      <c r="P142" s="441"/>
      <c r="Q142" s="441"/>
      <c r="R142" s="441"/>
      <c r="S142" s="442" t="s">
        <v>264</v>
      </c>
      <c r="T142" s="442"/>
      <c r="U142" s="442"/>
      <c r="V142" s="442" t="s">
        <v>263</v>
      </c>
      <c r="W142" s="442"/>
      <c r="X142" s="442"/>
      <c r="Y142" s="439" t="s">
        <v>240</v>
      </c>
      <c r="Z142" s="439"/>
      <c r="AA142" s="439"/>
      <c r="AB142" s="439"/>
      <c r="AC142" s="439"/>
      <c r="AD142" s="439"/>
      <c r="AE142" s="439"/>
      <c r="AF142" s="24"/>
    </row>
    <row r="143" spans="1:32" s="22" customFormat="1" ht="15" customHeight="1" x14ac:dyDescent="0.2">
      <c r="A143" s="15" t="s">
        <v>83</v>
      </c>
      <c r="E143" s="446" t="s">
        <v>272</v>
      </c>
      <c r="F143" s="446"/>
      <c r="G143" s="446"/>
      <c r="H143" s="446"/>
      <c r="I143" s="446"/>
      <c r="J143" s="446"/>
      <c r="K143" s="446"/>
      <c r="L143" s="446"/>
      <c r="M143" s="446"/>
      <c r="N143" s="446"/>
      <c r="O143" s="446"/>
      <c r="P143" s="446"/>
      <c r="Q143" s="446"/>
      <c r="R143" s="446"/>
      <c r="S143" s="442" t="s">
        <v>264</v>
      </c>
      <c r="T143" s="442"/>
      <c r="U143" s="442"/>
      <c r="V143" s="442" t="s">
        <v>263</v>
      </c>
      <c r="W143" s="442"/>
      <c r="X143" s="442"/>
      <c r="Y143" s="439" t="s">
        <v>240</v>
      </c>
      <c r="Z143" s="439"/>
      <c r="AA143" s="439"/>
      <c r="AB143" s="439"/>
      <c r="AC143" s="439"/>
      <c r="AD143" s="439"/>
      <c r="AE143" s="439"/>
      <c r="AF143" s="24"/>
    </row>
    <row r="144" spans="1:32" s="22" customFormat="1" ht="12.6" x14ac:dyDescent="0.2">
      <c r="A144" s="15" t="s">
        <v>83</v>
      </c>
      <c r="E144" s="446"/>
      <c r="F144" s="446"/>
      <c r="G144" s="446"/>
      <c r="H144" s="446"/>
      <c r="I144" s="446"/>
      <c r="J144" s="446"/>
      <c r="K144" s="446"/>
      <c r="L144" s="446"/>
      <c r="M144" s="446"/>
      <c r="N144" s="446"/>
      <c r="O144" s="446"/>
      <c r="P144" s="446"/>
      <c r="Q144" s="446"/>
      <c r="R144" s="446"/>
      <c r="S144" s="442"/>
      <c r="T144" s="442"/>
      <c r="U144" s="442"/>
      <c r="V144" s="442"/>
      <c r="W144" s="442"/>
      <c r="X144" s="442"/>
      <c r="Y144" s="439"/>
      <c r="Z144" s="439"/>
      <c r="AA144" s="439"/>
      <c r="AB144" s="439"/>
      <c r="AC144" s="439"/>
      <c r="AD144" s="439"/>
      <c r="AE144" s="439"/>
      <c r="AF144" s="24"/>
    </row>
    <row r="145" spans="1:32" s="22" customFormat="1" ht="15" customHeight="1" x14ac:dyDescent="0.2">
      <c r="A145" s="15" t="s">
        <v>83</v>
      </c>
      <c r="E145" s="446" t="s">
        <v>273</v>
      </c>
      <c r="F145" s="446"/>
      <c r="G145" s="446"/>
      <c r="H145" s="446"/>
      <c r="I145" s="446"/>
      <c r="J145" s="446"/>
      <c r="K145" s="446"/>
      <c r="L145" s="446"/>
      <c r="M145" s="446"/>
      <c r="N145" s="446"/>
      <c r="O145" s="446"/>
      <c r="P145" s="446"/>
      <c r="Q145" s="446"/>
      <c r="R145" s="446"/>
      <c r="S145" s="442" t="s">
        <v>264</v>
      </c>
      <c r="T145" s="442"/>
      <c r="U145" s="442"/>
      <c r="V145" s="442" t="s">
        <v>263</v>
      </c>
      <c r="W145" s="442"/>
      <c r="X145" s="442"/>
      <c r="Y145" s="439" t="s">
        <v>240</v>
      </c>
      <c r="Z145" s="439"/>
      <c r="AA145" s="439"/>
      <c r="AB145" s="439"/>
      <c r="AC145" s="439"/>
      <c r="AD145" s="439"/>
      <c r="AE145" s="439"/>
      <c r="AF145" s="24"/>
    </row>
    <row r="146" spans="1:32" s="22" customFormat="1" ht="12.6" x14ac:dyDescent="0.2">
      <c r="A146" s="15" t="s">
        <v>83</v>
      </c>
      <c r="E146" s="446"/>
      <c r="F146" s="446"/>
      <c r="G146" s="446"/>
      <c r="H146" s="446"/>
      <c r="I146" s="446"/>
      <c r="J146" s="446"/>
      <c r="K146" s="446"/>
      <c r="L146" s="446"/>
      <c r="M146" s="446"/>
      <c r="N146" s="446"/>
      <c r="O146" s="446"/>
      <c r="P146" s="446"/>
      <c r="Q146" s="446"/>
      <c r="R146" s="446"/>
      <c r="S146" s="442"/>
      <c r="T146" s="442"/>
      <c r="U146" s="442"/>
      <c r="V146" s="442"/>
      <c r="W146" s="442"/>
      <c r="X146" s="442"/>
      <c r="Y146" s="439"/>
      <c r="Z146" s="439"/>
      <c r="AA146" s="439"/>
      <c r="AB146" s="439"/>
      <c r="AC146" s="439"/>
      <c r="AD146" s="439"/>
      <c r="AE146" s="439"/>
      <c r="AF146" s="24"/>
    </row>
    <row r="147" spans="1:32" s="22" customFormat="1" ht="15" customHeight="1" x14ac:dyDescent="0.2">
      <c r="A147" s="15" t="s">
        <v>83</v>
      </c>
      <c r="E147" s="446" t="s">
        <v>274</v>
      </c>
      <c r="F147" s="446"/>
      <c r="G147" s="446"/>
      <c r="H147" s="446"/>
      <c r="I147" s="446"/>
      <c r="J147" s="446"/>
      <c r="K147" s="446"/>
      <c r="L147" s="446"/>
      <c r="M147" s="446"/>
      <c r="N147" s="446"/>
      <c r="O147" s="446"/>
      <c r="P147" s="446"/>
      <c r="Q147" s="446"/>
      <c r="R147" s="446"/>
      <c r="S147" s="442" t="s">
        <v>263</v>
      </c>
      <c r="T147" s="442"/>
      <c r="U147" s="442"/>
      <c r="V147" s="442" t="s">
        <v>264</v>
      </c>
      <c r="W147" s="442"/>
      <c r="X147" s="442"/>
      <c r="Y147" s="439" t="s">
        <v>275</v>
      </c>
      <c r="Z147" s="439"/>
      <c r="AA147" s="439"/>
      <c r="AB147" s="439"/>
      <c r="AC147" s="439"/>
      <c r="AD147" s="439"/>
      <c r="AE147" s="439"/>
      <c r="AF147" s="24"/>
    </row>
    <row r="148" spans="1:32" s="22" customFormat="1" ht="15" customHeight="1" x14ac:dyDescent="0.2">
      <c r="A148" s="15" t="s">
        <v>83</v>
      </c>
      <c r="E148" s="446"/>
      <c r="F148" s="446"/>
      <c r="G148" s="446"/>
      <c r="H148" s="446"/>
      <c r="I148" s="446"/>
      <c r="J148" s="446"/>
      <c r="K148" s="446"/>
      <c r="L148" s="446"/>
      <c r="M148" s="446"/>
      <c r="N148" s="446"/>
      <c r="O148" s="446"/>
      <c r="P148" s="446"/>
      <c r="Q148" s="446"/>
      <c r="R148" s="446"/>
      <c r="S148" s="442"/>
      <c r="T148" s="442"/>
      <c r="U148" s="442"/>
      <c r="V148" s="442"/>
      <c r="W148" s="442"/>
      <c r="X148" s="442"/>
      <c r="Y148" s="439"/>
      <c r="Z148" s="439"/>
      <c r="AA148" s="439"/>
      <c r="AB148" s="439"/>
      <c r="AC148" s="439"/>
      <c r="AD148" s="439"/>
      <c r="AE148" s="439"/>
      <c r="AF148" s="24"/>
    </row>
    <row r="149" spans="1:32" s="22" customFormat="1" ht="15" customHeight="1" x14ac:dyDescent="0.2">
      <c r="A149" s="15" t="s">
        <v>83</v>
      </c>
      <c r="E149" s="441" t="s">
        <v>276</v>
      </c>
      <c r="F149" s="441"/>
      <c r="G149" s="441"/>
      <c r="H149" s="441"/>
      <c r="I149" s="441"/>
      <c r="J149" s="441"/>
      <c r="K149" s="441"/>
      <c r="L149" s="441"/>
      <c r="M149" s="441"/>
      <c r="N149" s="441"/>
      <c r="O149" s="441"/>
      <c r="P149" s="441"/>
      <c r="Q149" s="441"/>
      <c r="R149" s="441"/>
      <c r="S149" s="442" t="s">
        <v>263</v>
      </c>
      <c r="T149" s="442"/>
      <c r="U149" s="442"/>
      <c r="V149" s="442" t="s">
        <v>264</v>
      </c>
      <c r="W149" s="442"/>
      <c r="X149" s="442"/>
      <c r="Y149" s="439" t="s">
        <v>275</v>
      </c>
      <c r="Z149" s="439"/>
      <c r="AA149" s="439"/>
      <c r="AB149" s="439"/>
      <c r="AC149" s="439"/>
      <c r="AD149" s="439"/>
      <c r="AE149" s="439"/>
      <c r="AF149" s="24"/>
    </row>
    <row r="150" spans="1:32" s="22" customFormat="1" ht="15" customHeight="1" x14ac:dyDescent="0.2">
      <c r="A150" s="15" t="s">
        <v>83</v>
      </c>
      <c r="E150" s="446" t="s">
        <v>277</v>
      </c>
      <c r="F150" s="446"/>
      <c r="G150" s="446"/>
      <c r="H150" s="446"/>
      <c r="I150" s="446"/>
      <c r="J150" s="446"/>
      <c r="K150" s="446"/>
      <c r="L150" s="446"/>
      <c r="M150" s="446"/>
      <c r="N150" s="446"/>
      <c r="O150" s="446"/>
      <c r="P150" s="446"/>
      <c r="Q150" s="446"/>
      <c r="R150" s="446"/>
      <c r="S150" s="442" t="s">
        <v>264</v>
      </c>
      <c r="T150" s="442"/>
      <c r="U150" s="442"/>
      <c r="V150" s="442" t="s">
        <v>263</v>
      </c>
      <c r="W150" s="442"/>
      <c r="X150" s="442"/>
      <c r="Y150" s="439" t="s">
        <v>278</v>
      </c>
      <c r="Z150" s="439"/>
      <c r="AA150" s="439"/>
      <c r="AB150" s="439"/>
      <c r="AC150" s="439"/>
      <c r="AD150" s="439"/>
      <c r="AE150" s="439"/>
      <c r="AF150" s="24"/>
    </row>
    <row r="151" spans="1:32" s="22" customFormat="1" ht="15" customHeight="1" x14ac:dyDescent="0.2">
      <c r="A151" s="15"/>
      <c r="E151" s="446"/>
      <c r="F151" s="446"/>
      <c r="G151" s="446"/>
      <c r="H151" s="446"/>
      <c r="I151" s="446"/>
      <c r="J151" s="446"/>
      <c r="K151" s="446"/>
      <c r="L151" s="446"/>
      <c r="M151" s="446"/>
      <c r="N151" s="446"/>
      <c r="O151" s="446"/>
      <c r="P151" s="446"/>
      <c r="Q151" s="446"/>
      <c r="R151" s="446"/>
      <c r="S151" s="442"/>
      <c r="T151" s="442"/>
      <c r="U151" s="442"/>
      <c r="V151" s="442"/>
      <c r="W151" s="442"/>
      <c r="X151" s="442"/>
      <c r="Y151" s="439"/>
      <c r="Z151" s="439"/>
      <c r="AA151" s="439"/>
      <c r="AB151" s="439"/>
      <c r="AC151" s="439"/>
      <c r="AD151" s="439"/>
      <c r="AE151" s="439"/>
      <c r="AF151" s="24"/>
    </row>
    <row r="152" spans="1:32" s="22" customFormat="1" ht="15" customHeight="1" x14ac:dyDescent="0.2">
      <c r="A152" s="15" t="s">
        <v>83</v>
      </c>
      <c r="E152" s="446"/>
      <c r="F152" s="446"/>
      <c r="G152" s="446"/>
      <c r="H152" s="446"/>
      <c r="I152" s="446"/>
      <c r="J152" s="446"/>
      <c r="K152" s="446"/>
      <c r="L152" s="446"/>
      <c r="M152" s="446"/>
      <c r="N152" s="446"/>
      <c r="O152" s="446"/>
      <c r="P152" s="446"/>
      <c r="Q152" s="446"/>
      <c r="R152" s="446"/>
      <c r="S152" s="442"/>
      <c r="T152" s="442"/>
      <c r="U152" s="442"/>
      <c r="V152" s="442"/>
      <c r="W152" s="442"/>
      <c r="X152" s="442"/>
      <c r="Y152" s="439"/>
      <c r="Z152" s="439"/>
      <c r="AA152" s="439"/>
      <c r="AB152" s="439"/>
      <c r="AC152" s="439"/>
      <c r="AD152" s="439"/>
      <c r="AE152" s="439"/>
      <c r="AF152" s="24"/>
    </row>
    <row r="153" spans="1:32" s="22" customFormat="1" ht="18" customHeight="1" x14ac:dyDescent="0.2">
      <c r="A153" s="15" t="s">
        <v>83</v>
      </c>
      <c r="E153" s="446"/>
      <c r="F153" s="446"/>
      <c r="G153" s="446"/>
      <c r="H153" s="446"/>
      <c r="I153" s="446"/>
      <c r="J153" s="446"/>
      <c r="K153" s="446"/>
      <c r="L153" s="446"/>
      <c r="M153" s="446"/>
      <c r="N153" s="446"/>
      <c r="O153" s="446"/>
      <c r="P153" s="446"/>
      <c r="Q153" s="446"/>
      <c r="R153" s="446"/>
      <c r="S153" s="442"/>
      <c r="T153" s="442"/>
      <c r="U153" s="442"/>
      <c r="V153" s="442"/>
      <c r="W153" s="442"/>
      <c r="X153" s="442"/>
      <c r="Y153" s="439"/>
      <c r="Z153" s="439"/>
      <c r="AA153" s="439"/>
      <c r="AB153" s="439"/>
      <c r="AC153" s="439"/>
      <c r="AD153" s="439"/>
      <c r="AE153" s="439"/>
      <c r="AF153" s="24"/>
    </row>
    <row r="154" spans="1:32" s="22" customFormat="1" ht="18" customHeight="1" x14ac:dyDescent="0.2">
      <c r="A154" s="15"/>
      <c r="E154" s="45" t="s">
        <v>172</v>
      </c>
      <c r="F154" s="40" t="s">
        <v>248</v>
      </c>
      <c r="G154" s="40"/>
      <c r="H154" s="40"/>
      <c r="I154" s="40"/>
      <c r="J154" s="40"/>
      <c r="K154" s="40"/>
      <c r="L154" s="40"/>
      <c r="M154" s="40"/>
      <c r="N154" s="40"/>
      <c r="O154" s="40"/>
      <c r="P154" s="40"/>
      <c r="Q154" s="40"/>
      <c r="R154" s="40"/>
      <c r="S154" s="40"/>
      <c r="T154" s="40"/>
      <c r="U154" s="40"/>
      <c r="V154" s="40"/>
      <c r="W154" s="40"/>
      <c r="X154" s="40"/>
      <c r="Y154" s="40"/>
      <c r="Z154" s="40"/>
      <c r="AA154" s="40"/>
      <c r="AB154" s="40"/>
      <c r="AC154" s="40"/>
      <c r="AD154" s="40"/>
      <c r="AE154" s="46"/>
      <c r="AF154" s="24"/>
    </row>
    <row r="155" spans="1:32" s="22" customFormat="1" ht="10.199999999999999" customHeight="1" x14ac:dyDescent="0.2">
      <c r="A155" s="15" t="s">
        <v>83</v>
      </c>
      <c r="E155" s="48"/>
      <c r="F155" s="48"/>
      <c r="G155" s="48"/>
      <c r="H155" s="48"/>
      <c r="I155" s="48"/>
      <c r="J155" s="48"/>
      <c r="K155" s="48"/>
      <c r="L155" s="48"/>
      <c r="M155" s="48"/>
      <c r="N155" s="48"/>
      <c r="O155" s="48"/>
      <c r="P155" s="48"/>
      <c r="Q155" s="48"/>
      <c r="R155" s="48"/>
      <c r="S155" s="49"/>
      <c r="T155" s="49"/>
      <c r="U155" s="49"/>
      <c r="V155" s="49"/>
      <c r="W155" s="49"/>
      <c r="X155" s="49"/>
      <c r="Y155" s="50"/>
      <c r="Z155" s="50"/>
      <c r="AA155" s="50"/>
      <c r="AB155" s="50"/>
      <c r="AC155" s="50"/>
      <c r="AD155" s="50"/>
      <c r="AE155" s="50"/>
      <c r="AF155" s="24"/>
    </row>
    <row r="156" spans="1:32" s="22" customFormat="1" ht="15" customHeight="1" x14ac:dyDescent="0.2">
      <c r="A156" s="15" t="s">
        <v>83</v>
      </c>
      <c r="E156" s="51" t="s">
        <v>279</v>
      </c>
      <c r="F156" s="48"/>
      <c r="G156" s="48"/>
      <c r="H156" s="48"/>
      <c r="I156" s="48"/>
      <c r="J156" s="48"/>
      <c r="K156" s="48"/>
      <c r="L156" s="48"/>
      <c r="M156" s="48"/>
      <c r="N156" s="48"/>
      <c r="O156" s="48"/>
      <c r="P156" s="48"/>
      <c r="Q156" s="48"/>
      <c r="R156" s="48"/>
      <c r="S156" s="49"/>
      <c r="T156" s="49"/>
      <c r="U156" s="49"/>
      <c r="V156" s="49"/>
      <c r="W156" s="49"/>
      <c r="X156" s="49"/>
      <c r="Y156" s="50"/>
      <c r="Z156" s="50"/>
      <c r="AA156" s="50"/>
      <c r="AB156" s="50"/>
      <c r="AC156" s="50"/>
      <c r="AD156" s="50"/>
      <c r="AE156" s="50"/>
      <c r="AF156" s="24"/>
    </row>
    <row r="157" spans="1:32" s="22" customFormat="1" ht="15" customHeight="1" x14ac:dyDescent="0.2">
      <c r="A157" s="15" t="s">
        <v>83</v>
      </c>
      <c r="E157" s="441" t="s">
        <v>280</v>
      </c>
      <c r="F157" s="441"/>
      <c r="G157" s="441"/>
      <c r="H157" s="441"/>
      <c r="I157" s="441"/>
      <c r="J157" s="441"/>
      <c r="K157" s="441"/>
      <c r="L157" s="441"/>
      <c r="M157" s="441"/>
      <c r="N157" s="441"/>
      <c r="O157" s="441"/>
      <c r="P157" s="441"/>
      <c r="Q157" s="441"/>
      <c r="R157" s="441"/>
      <c r="S157" s="442" t="s">
        <v>263</v>
      </c>
      <c r="T157" s="442"/>
      <c r="U157" s="442"/>
      <c r="V157" s="442" t="s">
        <v>264</v>
      </c>
      <c r="W157" s="442"/>
      <c r="X157" s="442"/>
      <c r="Y157" s="443"/>
      <c r="Z157" s="443"/>
      <c r="AA157" s="443"/>
      <c r="AB157" s="443"/>
      <c r="AC157" s="443"/>
      <c r="AD157" s="443"/>
      <c r="AE157" s="443"/>
      <c r="AF157" s="24"/>
    </row>
    <row r="158" spans="1:32" s="22" customFormat="1" ht="15" customHeight="1" x14ac:dyDescent="0.2">
      <c r="A158" s="15" t="s">
        <v>83</v>
      </c>
      <c r="E158" s="441" t="s">
        <v>281</v>
      </c>
      <c r="F158" s="441"/>
      <c r="G158" s="441"/>
      <c r="H158" s="441"/>
      <c r="I158" s="441"/>
      <c r="J158" s="441"/>
      <c r="K158" s="441"/>
      <c r="L158" s="441"/>
      <c r="M158" s="441"/>
      <c r="N158" s="441"/>
      <c r="O158" s="441"/>
      <c r="P158" s="441"/>
      <c r="Q158" s="441"/>
      <c r="R158" s="441"/>
      <c r="S158" s="442" t="s">
        <v>263</v>
      </c>
      <c r="T158" s="442"/>
      <c r="U158" s="442"/>
      <c r="V158" s="442" t="s">
        <v>264</v>
      </c>
      <c r="W158" s="442"/>
      <c r="X158" s="442"/>
      <c r="Y158" s="443"/>
      <c r="Z158" s="443"/>
      <c r="AA158" s="443"/>
      <c r="AB158" s="443"/>
      <c r="AC158" s="443"/>
      <c r="AD158" s="443"/>
      <c r="AE158" s="443"/>
      <c r="AF158" s="24"/>
    </row>
    <row r="159" spans="1:32" s="22" customFormat="1" ht="15" customHeight="1" x14ac:dyDescent="0.2">
      <c r="A159" s="15" t="s">
        <v>83</v>
      </c>
      <c r="E159" s="48" t="s">
        <v>282</v>
      </c>
      <c r="F159" s="48"/>
      <c r="G159" s="49"/>
      <c r="H159" s="48"/>
      <c r="I159" s="48"/>
      <c r="J159" s="48"/>
      <c r="K159" s="48"/>
      <c r="L159" s="48"/>
      <c r="M159" s="48"/>
      <c r="N159" s="48"/>
      <c r="O159" s="48"/>
      <c r="P159" s="48"/>
      <c r="Q159" s="48"/>
      <c r="R159" s="48"/>
      <c r="S159" s="442" t="s">
        <v>263</v>
      </c>
      <c r="T159" s="442"/>
      <c r="U159" s="442"/>
      <c r="V159" s="442" t="s">
        <v>264</v>
      </c>
      <c r="W159" s="442"/>
      <c r="X159" s="442"/>
      <c r="Y159" s="50"/>
      <c r="Z159" s="50"/>
      <c r="AA159" s="50"/>
      <c r="AB159" s="50"/>
      <c r="AC159" s="50"/>
      <c r="AD159" s="50"/>
      <c r="AE159" s="50"/>
      <c r="AF159" s="24"/>
    </row>
    <row r="160" spans="1:32" s="22" customFormat="1" ht="25.95" customHeight="1" x14ac:dyDescent="0.2">
      <c r="A160" s="15" t="s">
        <v>83</v>
      </c>
      <c r="E160" s="441" t="s">
        <v>283</v>
      </c>
      <c r="F160" s="441"/>
      <c r="G160" s="441"/>
      <c r="H160" s="441"/>
      <c r="I160" s="441"/>
      <c r="J160" s="441"/>
      <c r="K160" s="441"/>
      <c r="L160" s="441"/>
      <c r="M160" s="441"/>
      <c r="N160" s="441"/>
      <c r="O160" s="441"/>
      <c r="P160" s="441"/>
      <c r="Q160" s="441"/>
      <c r="R160" s="441"/>
      <c r="S160" s="442" t="s">
        <v>263</v>
      </c>
      <c r="T160" s="442"/>
      <c r="U160" s="442"/>
      <c r="V160" s="442" t="s">
        <v>264</v>
      </c>
      <c r="W160" s="442"/>
      <c r="X160" s="442"/>
      <c r="Y160" s="447" t="s">
        <v>284</v>
      </c>
      <c r="Z160" s="447"/>
      <c r="AA160" s="447"/>
      <c r="AB160" s="447"/>
      <c r="AC160" s="447"/>
      <c r="AD160" s="447"/>
      <c r="AE160" s="447"/>
      <c r="AF160" s="24"/>
    </row>
    <row r="161" spans="1:32" s="22" customFormat="1" ht="15" customHeight="1" x14ac:dyDescent="0.2">
      <c r="A161" s="15" t="s">
        <v>83</v>
      </c>
      <c r="E161" s="441" t="s">
        <v>285</v>
      </c>
      <c r="F161" s="441"/>
      <c r="G161" s="441"/>
      <c r="H161" s="441"/>
      <c r="I161" s="441"/>
      <c r="J161" s="441"/>
      <c r="K161" s="441"/>
      <c r="L161" s="441"/>
      <c r="M161" s="441"/>
      <c r="N161" s="441"/>
      <c r="O161" s="441"/>
      <c r="P161" s="441"/>
      <c r="Q161" s="441"/>
      <c r="R161" s="441"/>
      <c r="S161" s="442" t="s">
        <v>263</v>
      </c>
      <c r="T161" s="442"/>
      <c r="U161" s="442"/>
      <c r="V161" s="442" t="s">
        <v>264</v>
      </c>
      <c r="W161" s="442"/>
      <c r="X161" s="442"/>
      <c r="Y161" s="439"/>
      <c r="Z161" s="439"/>
      <c r="AA161" s="439"/>
      <c r="AB161" s="439"/>
      <c r="AC161" s="439"/>
      <c r="AD161" s="439"/>
      <c r="AE161" s="439"/>
      <c r="AF161" s="24"/>
    </row>
    <row r="162" spans="1:32" s="22" customFormat="1" ht="15" customHeight="1" x14ac:dyDescent="0.2">
      <c r="A162" s="15" t="s">
        <v>83</v>
      </c>
      <c r="E162" s="441" t="s">
        <v>286</v>
      </c>
      <c r="F162" s="441"/>
      <c r="G162" s="441"/>
      <c r="H162" s="441"/>
      <c r="I162" s="441"/>
      <c r="J162" s="441"/>
      <c r="K162" s="441"/>
      <c r="L162" s="441"/>
      <c r="M162" s="441"/>
      <c r="N162" s="441"/>
      <c r="O162" s="441"/>
      <c r="P162" s="441"/>
      <c r="Q162" s="441"/>
      <c r="R162" s="441"/>
      <c r="S162" s="442" t="s">
        <v>263</v>
      </c>
      <c r="T162" s="442"/>
      <c r="U162" s="442"/>
      <c r="V162" s="442" t="s">
        <v>264</v>
      </c>
      <c r="W162" s="442"/>
      <c r="X162" s="442"/>
      <c r="Y162" s="439" t="s">
        <v>275</v>
      </c>
      <c r="Z162" s="439"/>
      <c r="AA162" s="439"/>
      <c r="AB162" s="439"/>
      <c r="AC162" s="439"/>
      <c r="AD162" s="439"/>
      <c r="AE162" s="439"/>
      <c r="AF162" s="24"/>
    </row>
    <row r="163" spans="1:32" s="22" customFormat="1" ht="10.199999999999999" customHeight="1" x14ac:dyDescent="0.2">
      <c r="A163" s="15" t="s">
        <v>83</v>
      </c>
      <c r="E163" s="48"/>
      <c r="F163" s="48"/>
      <c r="G163" s="48"/>
      <c r="H163" s="48"/>
      <c r="I163" s="48"/>
      <c r="J163" s="48"/>
      <c r="K163" s="48"/>
      <c r="L163" s="48"/>
      <c r="M163" s="48"/>
      <c r="N163" s="48"/>
      <c r="O163" s="48"/>
      <c r="P163" s="48"/>
      <c r="Q163" s="48"/>
      <c r="R163" s="48"/>
      <c r="S163" s="49"/>
      <c r="T163" s="49"/>
      <c r="U163" s="49"/>
      <c r="V163" s="49"/>
      <c r="W163" s="49"/>
      <c r="X163" s="49"/>
      <c r="Y163" s="50"/>
      <c r="Z163" s="50"/>
      <c r="AA163" s="50"/>
      <c r="AB163" s="50"/>
      <c r="AC163" s="50"/>
      <c r="AD163" s="50"/>
      <c r="AE163" s="50"/>
      <c r="AF163" s="24"/>
    </row>
    <row r="164" spans="1:32" s="22" customFormat="1" ht="15" customHeight="1" x14ac:dyDescent="0.2">
      <c r="A164" s="15" t="s">
        <v>83</v>
      </c>
      <c r="E164" s="51" t="s">
        <v>287</v>
      </c>
      <c r="F164" s="48"/>
      <c r="G164" s="48"/>
      <c r="H164" s="48"/>
      <c r="I164" s="48"/>
      <c r="J164" s="48"/>
      <c r="K164" s="48"/>
      <c r="L164" s="48"/>
      <c r="M164" s="48"/>
      <c r="N164" s="48"/>
      <c r="O164" s="48"/>
      <c r="P164" s="48"/>
      <c r="Q164" s="48"/>
      <c r="R164" s="48"/>
      <c r="S164" s="49"/>
      <c r="T164" s="49"/>
      <c r="U164" s="49"/>
      <c r="V164" s="49"/>
      <c r="W164" s="49"/>
      <c r="X164" s="49"/>
      <c r="Y164" s="50"/>
      <c r="Z164" s="50"/>
      <c r="AA164" s="50"/>
      <c r="AB164" s="50"/>
      <c r="AC164" s="50"/>
      <c r="AD164" s="50"/>
      <c r="AE164" s="50"/>
      <c r="AF164" s="24"/>
    </row>
    <row r="165" spans="1:32" s="22" customFormat="1" ht="15" customHeight="1" x14ac:dyDescent="0.2">
      <c r="A165" s="15" t="s">
        <v>83</v>
      </c>
      <c r="E165" s="441" t="s">
        <v>288</v>
      </c>
      <c r="F165" s="441"/>
      <c r="G165" s="441"/>
      <c r="H165" s="441"/>
      <c r="I165" s="441"/>
      <c r="J165" s="441"/>
      <c r="K165" s="441"/>
      <c r="L165" s="441"/>
      <c r="M165" s="441"/>
      <c r="N165" s="441"/>
      <c r="O165" s="441"/>
      <c r="P165" s="441"/>
      <c r="Q165" s="441"/>
      <c r="R165" s="441"/>
      <c r="S165" s="442" t="s">
        <v>264</v>
      </c>
      <c r="T165" s="442"/>
      <c r="U165" s="442"/>
      <c r="V165" s="442" t="s">
        <v>263</v>
      </c>
      <c r="W165" s="442"/>
      <c r="X165" s="442"/>
      <c r="Y165" s="439" t="s">
        <v>289</v>
      </c>
      <c r="Z165" s="439"/>
      <c r="AA165" s="439"/>
      <c r="AB165" s="439"/>
      <c r="AC165" s="439"/>
      <c r="AD165" s="439"/>
      <c r="AE165" s="439"/>
      <c r="AF165" s="24"/>
    </row>
    <row r="166" spans="1:32" s="22" customFormat="1" ht="15" customHeight="1" x14ac:dyDescent="0.2">
      <c r="A166" s="15" t="s">
        <v>83</v>
      </c>
      <c r="E166" s="441" t="s">
        <v>290</v>
      </c>
      <c r="F166" s="441"/>
      <c r="G166" s="441"/>
      <c r="H166" s="441"/>
      <c r="I166" s="441"/>
      <c r="J166" s="441"/>
      <c r="K166" s="441"/>
      <c r="L166" s="441"/>
      <c r="M166" s="441"/>
      <c r="N166" s="441"/>
      <c r="O166" s="441"/>
      <c r="P166" s="441"/>
      <c r="Q166" s="441"/>
      <c r="R166" s="441"/>
      <c r="S166" s="442" t="s">
        <v>264</v>
      </c>
      <c r="T166" s="442"/>
      <c r="U166" s="442"/>
      <c r="V166" s="442" t="s">
        <v>263</v>
      </c>
      <c r="W166" s="442"/>
      <c r="X166" s="442"/>
      <c r="Y166" s="447" t="s">
        <v>291</v>
      </c>
      <c r="Z166" s="447"/>
      <c r="AA166" s="447"/>
      <c r="AB166" s="447"/>
      <c r="AC166" s="447"/>
      <c r="AD166" s="447"/>
      <c r="AE166" s="447"/>
      <c r="AF166" s="25"/>
    </row>
    <row r="167" spans="1:32" s="22" customFormat="1" ht="12.6" x14ac:dyDescent="0.2">
      <c r="A167" s="15" t="s">
        <v>83</v>
      </c>
      <c r="E167" s="441" t="s">
        <v>292</v>
      </c>
      <c r="F167" s="441"/>
      <c r="G167" s="441"/>
      <c r="H167" s="441"/>
      <c r="I167" s="441"/>
      <c r="J167" s="441"/>
      <c r="K167" s="441"/>
      <c r="L167" s="441"/>
      <c r="M167" s="441"/>
      <c r="N167" s="441"/>
      <c r="O167" s="441"/>
      <c r="P167" s="441"/>
      <c r="Q167" s="441"/>
      <c r="R167" s="441"/>
      <c r="S167" s="442" t="s">
        <v>264</v>
      </c>
      <c r="T167" s="442"/>
      <c r="U167" s="442"/>
      <c r="V167" s="442" t="s">
        <v>263</v>
      </c>
      <c r="W167" s="442"/>
      <c r="X167" s="442"/>
      <c r="Y167" s="447" t="s">
        <v>293</v>
      </c>
      <c r="Z167" s="447"/>
      <c r="AA167" s="447"/>
      <c r="AB167" s="447"/>
      <c r="AC167" s="447"/>
      <c r="AD167" s="447"/>
      <c r="AE167" s="447"/>
      <c r="AF167" s="25"/>
    </row>
    <row r="168" spans="1:32" s="22" customFormat="1" ht="12.6" x14ac:dyDescent="0.2">
      <c r="A168" s="15" t="s">
        <v>83</v>
      </c>
      <c r="E168" s="441"/>
      <c r="F168" s="441"/>
      <c r="G168" s="441"/>
      <c r="H168" s="441"/>
      <c r="I168" s="441"/>
      <c r="J168" s="441"/>
      <c r="K168" s="441"/>
      <c r="L168" s="441"/>
      <c r="M168" s="441"/>
      <c r="N168" s="441"/>
      <c r="O168" s="441"/>
      <c r="P168" s="441"/>
      <c r="Q168" s="441"/>
      <c r="R168" s="441"/>
      <c r="S168" s="442"/>
      <c r="T168" s="442"/>
      <c r="U168" s="442"/>
      <c r="V168" s="442"/>
      <c r="W168" s="442"/>
      <c r="X168" s="442"/>
      <c r="Y168" s="447"/>
      <c r="Z168" s="447"/>
      <c r="AA168" s="447"/>
      <c r="AB168" s="447"/>
      <c r="AC168" s="447"/>
      <c r="AD168" s="447"/>
      <c r="AE168" s="447"/>
      <c r="AF168" s="25"/>
    </row>
    <row r="169" spans="1:32" s="22" customFormat="1" ht="12.6" x14ac:dyDescent="0.2">
      <c r="A169" s="15" t="s">
        <v>83</v>
      </c>
      <c r="E169" s="441" t="s">
        <v>294</v>
      </c>
      <c r="F169" s="441"/>
      <c r="G169" s="441"/>
      <c r="H169" s="441"/>
      <c r="I169" s="441"/>
      <c r="J169" s="441"/>
      <c r="K169" s="441"/>
      <c r="L169" s="441"/>
      <c r="M169" s="441"/>
      <c r="N169" s="441"/>
      <c r="O169" s="441"/>
      <c r="P169" s="441"/>
      <c r="Q169" s="441"/>
      <c r="R169" s="441"/>
      <c r="S169" s="442" t="s">
        <v>263</v>
      </c>
      <c r="T169" s="442"/>
      <c r="U169" s="442"/>
      <c r="V169" s="442" t="s">
        <v>263</v>
      </c>
      <c r="W169" s="442"/>
      <c r="X169" s="442"/>
      <c r="Y169" s="447" t="s">
        <v>293</v>
      </c>
      <c r="Z169" s="447"/>
      <c r="AA169" s="447"/>
      <c r="AB169" s="447"/>
      <c r="AC169" s="447"/>
      <c r="AD169" s="447"/>
      <c r="AE169" s="447"/>
      <c r="AF169" s="25"/>
    </row>
    <row r="170" spans="1:32" s="22" customFormat="1" ht="12.6" x14ac:dyDescent="0.2">
      <c r="A170" s="15" t="s">
        <v>83</v>
      </c>
      <c r="E170" s="441"/>
      <c r="F170" s="441"/>
      <c r="G170" s="441"/>
      <c r="H170" s="441"/>
      <c r="I170" s="441"/>
      <c r="J170" s="441"/>
      <c r="K170" s="441"/>
      <c r="L170" s="441"/>
      <c r="M170" s="441"/>
      <c r="N170" s="441"/>
      <c r="O170" s="441"/>
      <c r="P170" s="441"/>
      <c r="Q170" s="441"/>
      <c r="R170" s="441"/>
      <c r="S170" s="442"/>
      <c r="T170" s="442"/>
      <c r="U170" s="442"/>
      <c r="V170" s="442"/>
      <c r="W170" s="442"/>
      <c r="X170" s="442"/>
      <c r="Y170" s="447"/>
      <c r="Z170" s="447"/>
      <c r="AA170" s="447"/>
      <c r="AB170" s="447"/>
      <c r="AC170" s="447"/>
      <c r="AD170" s="447"/>
      <c r="AE170" s="447"/>
      <c r="AF170" s="25"/>
    </row>
    <row r="171" spans="1:32" s="22" customFormat="1" ht="18" customHeight="1" x14ac:dyDescent="0.25">
      <c r="A171" s="22" t="s">
        <v>83</v>
      </c>
      <c r="B171" s="22" t="s">
        <v>83</v>
      </c>
      <c r="C171" s="22" t="s">
        <v>83</v>
      </c>
      <c r="E171" s="448" t="s">
        <v>295</v>
      </c>
      <c r="F171" s="448"/>
      <c r="G171" s="448"/>
      <c r="H171" s="448"/>
      <c r="I171" s="448"/>
      <c r="J171" s="448"/>
      <c r="K171" s="448"/>
      <c r="L171" s="448"/>
      <c r="M171" s="448"/>
      <c r="N171" s="448"/>
      <c r="O171" s="448"/>
      <c r="P171" s="448"/>
      <c r="Q171" s="448"/>
      <c r="R171" s="448"/>
      <c r="S171" s="448"/>
      <c r="T171" s="448"/>
      <c r="U171" s="448"/>
      <c r="V171" s="448"/>
      <c r="W171" s="448"/>
      <c r="X171" s="448"/>
      <c r="Y171" s="448"/>
      <c r="Z171" s="448"/>
      <c r="AA171" s="448"/>
      <c r="AB171" s="448"/>
      <c r="AC171" s="448"/>
      <c r="AD171" s="448"/>
      <c r="AE171" s="448"/>
    </row>
    <row r="172" spans="1:32" s="22" customFormat="1" ht="18" customHeight="1" x14ac:dyDescent="0.25">
      <c r="A172" s="22" t="s">
        <v>83</v>
      </c>
      <c r="B172" s="22" t="s">
        <v>83</v>
      </c>
      <c r="C172" s="22" t="s">
        <v>83</v>
      </c>
      <c r="E172" s="448"/>
      <c r="F172" s="448"/>
      <c r="G172" s="448"/>
      <c r="H172" s="448"/>
      <c r="I172" s="448"/>
      <c r="J172" s="448"/>
      <c r="K172" s="448"/>
      <c r="L172" s="448"/>
      <c r="M172" s="448"/>
      <c r="N172" s="448"/>
      <c r="O172" s="448"/>
      <c r="P172" s="448"/>
      <c r="Q172" s="448"/>
      <c r="R172" s="448"/>
      <c r="S172" s="448"/>
      <c r="T172" s="448"/>
      <c r="U172" s="448"/>
      <c r="V172" s="448"/>
      <c r="W172" s="448"/>
      <c r="X172" s="448"/>
      <c r="Y172" s="448"/>
      <c r="Z172" s="448"/>
      <c r="AA172" s="448"/>
      <c r="AB172" s="448"/>
      <c r="AC172" s="448"/>
      <c r="AD172" s="448"/>
      <c r="AE172" s="448"/>
    </row>
    <row r="173" spans="1:32" s="22" customFormat="1" ht="15" customHeight="1" x14ac:dyDescent="0.25"/>
    <row r="174" spans="1:32" s="22" customFormat="1" ht="15" customHeight="1" x14ac:dyDescent="0.25"/>
    <row r="175" spans="1:32" s="22" customFormat="1" ht="15" customHeight="1" x14ac:dyDescent="0.25"/>
    <row r="176" spans="1:32" s="22" customFormat="1" ht="15" customHeight="1" x14ac:dyDescent="0.25"/>
    <row r="177" s="22" customFormat="1" ht="15" customHeight="1" x14ac:dyDescent="0.25"/>
    <row r="178" s="22" customFormat="1" ht="15" customHeight="1" x14ac:dyDescent="0.25"/>
  </sheetData>
  <autoFilter ref="A1:AH172" xr:uid="{00000000-0009-0000-0000-00000B000000}"/>
  <mergeCells count="153">
    <mergeCell ref="E171:AE172"/>
    <mergeCell ref="E71:O71"/>
    <mergeCell ref="J41:AE42"/>
    <mergeCell ref="E169:R170"/>
    <mergeCell ref="S169:U170"/>
    <mergeCell ref="V169:X170"/>
    <mergeCell ref="Y169:AE170"/>
    <mergeCell ref="E126:AE128"/>
    <mergeCell ref="F93:X94"/>
    <mergeCell ref="S143:U144"/>
    <mergeCell ref="S145:U146"/>
    <mergeCell ref="E133:R133"/>
    <mergeCell ref="E134:R134"/>
    <mergeCell ref="S131:U132"/>
    <mergeCell ref="V131:X132"/>
    <mergeCell ref="V136:X136"/>
    <mergeCell ref="S137:U137"/>
    <mergeCell ref="V137:X137"/>
    <mergeCell ref="V139:X139"/>
    <mergeCell ref="E110:AE114"/>
    <mergeCell ref="E117:AE119"/>
    <mergeCell ref="E122:AE125"/>
    <mergeCell ref="S133:U133"/>
    <mergeCell ref="S134:U134"/>
    <mergeCell ref="F17:AE18"/>
    <mergeCell ref="J46:AE46"/>
    <mergeCell ref="E65:AE66"/>
    <mergeCell ref="E35:I35"/>
    <mergeCell ref="E33:I33"/>
    <mergeCell ref="F95:X96"/>
    <mergeCell ref="AB95:AE96"/>
    <mergeCell ref="E38:I39"/>
    <mergeCell ref="E41:I42"/>
    <mergeCell ref="AB93:AE94"/>
    <mergeCell ref="E56:S56"/>
    <mergeCell ref="E57:S57"/>
    <mergeCell ref="E62:S62"/>
    <mergeCell ref="E68:S68"/>
    <mergeCell ref="E46:I46"/>
    <mergeCell ref="E44:I44"/>
    <mergeCell ref="E48:R48"/>
    <mergeCell ref="J49:M49"/>
    <mergeCell ref="J50:M50"/>
    <mergeCell ref="J51:M51"/>
    <mergeCell ref="J38:AE39"/>
    <mergeCell ref="E2:AE4"/>
    <mergeCell ref="J35:AE36"/>
    <mergeCell ref="E105:AE107"/>
    <mergeCell ref="M74:Q74"/>
    <mergeCell ref="M75:Q75"/>
    <mergeCell ref="M76:Q76"/>
    <mergeCell ref="M77:Q77"/>
    <mergeCell ref="P24:T24"/>
    <mergeCell ref="P11:T11"/>
    <mergeCell ref="P12:T12"/>
    <mergeCell ref="P13:T13"/>
    <mergeCell ref="E8:AE9"/>
    <mergeCell ref="F15:AE16"/>
    <mergeCell ref="P22:T22"/>
    <mergeCell ref="P23:T23"/>
    <mergeCell ref="E63:AE64"/>
    <mergeCell ref="E69:AE70"/>
    <mergeCell ref="J44:AE44"/>
    <mergeCell ref="E6:H6"/>
    <mergeCell ref="I6:AE6"/>
    <mergeCell ref="E91:AE92"/>
    <mergeCell ref="P71:AE71"/>
    <mergeCell ref="E20:AE21"/>
    <mergeCell ref="F27:AE29"/>
    <mergeCell ref="S135:U135"/>
    <mergeCell ref="S140:U140"/>
    <mergeCell ref="S141:U141"/>
    <mergeCell ref="S142:U142"/>
    <mergeCell ref="Y136:AE136"/>
    <mergeCell ref="Y137:AE137"/>
    <mergeCell ref="E167:R168"/>
    <mergeCell ref="E147:R148"/>
    <mergeCell ref="E149:R149"/>
    <mergeCell ref="E150:R153"/>
    <mergeCell ref="E157:R157"/>
    <mergeCell ref="E158:R158"/>
    <mergeCell ref="E160:R160"/>
    <mergeCell ref="E135:R135"/>
    <mergeCell ref="E140:R140"/>
    <mergeCell ref="E141:R141"/>
    <mergeCell ref="E142:R142"/>
    <mergeCell ref="E143:R144"/>
    <mergeCell ref="E161:R161"/>
    <mergeCell ref="E162:R162"/>
    <mergeCell ref="E165:R165"/>
    <mergeCell ref="E166:R166"/>
    <mergeCell ref="E136:R136"/>
    <mergeCell ref="E137:R137"/>
    <mergeCell ref="E138:R138"/>
    <mergeCell ref="E139:R139"/>
    <mergeCell ref="E145:R146"/>
    <mergeCell ref="S167:U168"/>
    <mergeCell ref="V133:X133"/>
    <mergeCell ref="V134:X134"/>
    <mergeCell ref="V135:X135"/>
    <mergeCell ref="V140:X140"/>
    <mergeCell ref="V141:X141"/>
    <mergeCell ref="V142:X142"/>
    <mergeCell ref="V143:X144"/>
    <mergeCell ref="S161:U161"/>
    <mergeCell ref="S162:U162"/>
    <mergeCell ref="S165:U165"/>
    <mergeCell ref="S166:U166"/>
    <mergeCell ref="S147:U148"/>
    <mergeCell ref="S149:U149"/>
    <mergeCell ref="S150:U153"/>
    <mergeCell ref="S157:U157"/>
    <mergeCell ref="S158:U158"/>
    <mergeCell ref="S160:U160"/>
    <mergeCell ref="S136:U136"/>
    <mergeCell ref="S159:U159"/>
    <mergeCell ref="V159:X159"/>
    <mergeCell ref="S138:U138"/>
    <mergeCell ref="V138:X138"/>
    <mergeCell ref="S139:U139"/>
    <mergeCell ref="V166:X166"/>
    <mergeCell ref="V147:X148"/>
    <mergeCell ref="V149:X149"/>
    <mergeCell ref="V150:X153"/>
    <mergeCell ref="V157:X157"/>
    <mergeCell ref="V158:X158"/>
    <mergeCell ref="V160:X160"/>
    <mergeCell ref="Y133:AE133"/>
    <mergeCell ref="Y134:AE134"/>
    <mergeCell ref="Y135:AE135"/>
    <mergeCell ref="Y140:AE140"/>
    <mergeCell ref="Y141:AE141"/>
    <mergeCell ref="Y165:AE165"/>
    <mergeCell ref="V161:X161"/>
    <mergeCell ref="V162:X162"/>
    <mergeCell ref="V165:X165"/>
    <mergeCell ref="Y142:AE142"/>
    <mergeCell ref="Y138:AE138"/>
    <mergeCell ref="Y139:AE139"/>
    <mergeCell ref="Y162:AE162"/>
    <mergeCell ref="Y149:AE149"/>
    <mergeCell ref="Y157:AE157"/>
    <mergeCell ref="Y158:AE158"/>
    <mergeCell ref="Y161:AE161"/>
    <mergeCell ref="Y166:AE166"/>
    <mergeCell ref="Y167:AE168"/>
    <mergeCell ref="V167:X168"/>
    <mergeCell ref="Y143:AE144"/>
    <mergeCell ref="Y145:AE146"/>
    <mergeCell ref="Y147:AE148"/>
    <mergeCell ref="Y150:AE153"/>
    <mergeCell ref="Y160:AE160"/>
    <mergeCell ref="V145:X146"/>
  </mergeCells>
  <conditionalFormatting sqref="I6:AE6">
    <cfRule type="beginsWith" dxfId="2" priority="1" operator="beginsWith" text="Funk">
      <formula>LEFT(I6,LEN("Funk"))="Funk"</formula>
    </cfRule>
    <cfRule type="beginsWith" dxfId="1" priority="2" operator="beginsWith" text="Geme">
      <formula>LEFT(I6,LEN("Geme"))="Geme"</formula>
    </cfRule>
    <cfRule type="beginsWith" dxfId="0" priority="3" operator="beginsWith" text="mit">
      <formula>LEFT(I6,LEN("mit"))="mit"</formula>
    </cfRule>
  </conditionalFormatting>
  <hyperlinks>
    <hyperlink ref="AG15" r:id="rId1" display="https://www.google.com/url?sa=t&amp;rct=j&amp;q=&amp;esrc=s&amp;source=web&amp;cd=&amp;ved=2ahUKEwjoq-eag437AhUW77sIHYjaCWIQFnoECA0QAQ&amp;url=https%3A%2F%2Fwww.gemeinden.dij.be.ch%2Fcontent%2Fdam%2Fgemeinden_dij%2Fdokumente%2Fde%2Farbeitshilfen%2FGemeinderecht%2Fpraxis%2520personalrecht-de.pdf&amp;usg=AOvVaw3qXWHlGq8Ub7xAuuTx03xg" xr:uid="{00000000-0004-0000-0B00-000000000000}"/>
    <hyperlink ref="E33" location="Sitzungsgelder!A1" display="Sitzung:" xr:uid="{00000000-0004-0000-0B00-000001000000}"/>
    <hyperlink ref="E35" location="Sitzungsgelder!A1" display="Besprechung:" xr:uid="{00000000-0004-0000-0B00-000002000000}"/>
    <hyperlink ref="E38:I39" location="'Spesen (Essen_Kleinspesen)'!A1" display="Spesen FU, KM, MA:" xr:uid="{00000000-0004-0000-0B00-000003000000}"/>
    <hyperlink ref="E41:I42" location="'Spesen (Essen_Kleinspesen)'!A1" display="Spesen GRP, GR:" xr:uid="{00000000-0004-0000-0B00-000004000000}"/>
    <hyperlink ref="E44" location="Stundentschädigungen!A1" display="Entschädigung:" xr:uid="{00000000-0004-0000-0B00-000005000000}"/>
    <hyperlink ref="E46" location="'Ausgaben für Gemeinde'!A1" display="Geschäftsessen:" xr:uid="{00000000-0004-0000-0B00-000006000000}"/>
    <hyperlink ref="E48" location="Sitzungsgelder!A1" display="Vergütung für Sitzungen und Besprechungen" xr:uid="{00000000-0004-0000-0B00-000007000000}"/>
    <hyperlink ref="E62" location="Stundentschädigungen!A1" display="Entschädigung pro Stunde" xr:uid="{00000000-0004-0000-0B00-000008000000}"/>
    <hyperlink ref="E68" location="'Ausgaben für Gemeinde'!A1" display="Essen mit Dritten" xr:uid="{00000000-0004-0000-0B00-000009000000}"/>
    <hyperlink ref="E56" location="'Spesen (Essen_Kleinspesen)'!A1" display="Spesen GRP, GR (ausserhalb der Gemeinde)" xr:uid="{00000000-0004-0000-0B00-00000A000000}"/>
    <hyperlink ref="E57" location="'Spesen (Essen_Kleinspesen)'!A1" display="Spesen FU, KM, MA" xr:uid="{00000000-0004-0000-0B00-00000B000000}"/>
  </hyperlinks>
  <pageMargins left="0.70866141732283472" right="0.70866141732283472" top="0.78740157480314965" bottom="0.78740157480314965" header="0.31496062992125984" footer="0.31496062992125984"/>
  <pageSetup paperSize="9" fitToHeight="9" orientation="portrait" r:id="rId2"/>
  <headerFooter>
    <oddFooter xml:space="preserve">&amp;RSeite &amp;P </oddFooter>
  </headerFooter>
  <rowBreaks count="3" manualBreakCount="3">
    <brk id="55" min="4" max="30" man="1"/>
    <brk id="108" min="4" max="30" man="1"/>
    <brk id="155" min="4" max="30" man="1"/>
  </rowBreak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B00-000000000000}">
          <x14:formula1>
            <xm:f>Daten!$G$3:$G$5</xm:f>
          </x14:formula1>
          <xm:sqref>I6:AE6</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V17"/>
  <sheetViews>
    <sheetView workbookViewId="0">
      <selection activeCell="N32" sqref="N32"/>
    </sheetView>
  </sheetViews>
  <sheetFormatPr baseColWidth="10" defaultColWidth="11.44140625" defaultRowHeight="13.2" x14ac:dyDescent="0.25"/>
  <cols>
    <col min="1" max="1" width="37.5546875" bestFit="1" customWidth="1"/>
    <col min="2" max="2" width="33.109375" customWidth="1"/>
    <col min="3" max="3" width="12.88671875" customWidth="1"/>
    <col min="11" max="11" width="33.5546875" bestFit="1" customWidth="1"/>
  </cols>
  <sheetData>
    <row r="1" spans="1:22" x14ac:dyDescent="0.25">
      <c r="A1" s="13" t="s">
        <v>321</v>
      </c>
      <c r="B1" s="13"/>
    </row>
    <row r="2" spans="1:22" x14ac:dyDescent="0.25">
      <c r="A2" s="13" t="s">
        <v>322</v>
      </c>
      <c r="B2" s="13"/>
      <c r="C2" s="13" t="s">
        <v>323</v>
      </c>
      <c r="G2" s="13" t="s">
        <v>324</v>
      </c>
      <c r="K2" s="13" t="s">
        <v>325</v>
      </c>
    </row>
    <row r="3" spans="1:22" x14ac:dyDescent="0.25">
      <c r="A3" t="s">
        <v>326</v>
      </c>
      <c r="B3" t="s">
        <v>327</v>
      </c>
      <c r="C3" s="12" t="s">
        <v>328</v>
      </c>
      <c r="G3" s="12" t="s">
        <v>163</v>
      </c>
      <c r="K3" t="s">
        <v>7</v>
      </c>
      <c r="L3" t="s">
        <v>329</v>
      </c>
    </row>
    <row r="4" spans="1:22" x14ac:dyDescent="0.25">
      <c r="A4" s="12" t="s">
        <v>330</v>
      </c>
      <c r="B4" t="s">
        <v>327</v>
      </c>
      <c r="C4" s="12" t="s">
        <v>331</v>
      </c>
      <c r="G4" s="12" t="s">
        <v>296</v>
      </c>
      <c r="K4" t="s">
        <v>9</v>
      </c>
      <c r="L4" t="s">
        <v>332</v>
      </c>
    </row>
    <row r="5" spans="1:22" x14ac:dyDescent="0.25">
      <c r="A5" s="12" t="s">
        <v>333</v>
      </c>
      <c r="B5" t="s">
        <v>334</v>
      </c>
      <c r="C5" s="12" t="s">
        <v>335</v>
      </c>
      <c r="G5" s="12" t="s">
        <v>301</v>
      </c>
      <c r="K5" t="s">
        <v>11</v>
      </c>
      <c r="L5" t="s">
        <v>336</v>
      </c>
    </row>
    <row r="6" spans="1:22" x14ac:dyDescent="0.25">
      <c r="A6" s="12" t="s">
        <v>337</v>
      </c>
      <c r="B6" t="s">
        <v>334</v>
      </c>
      <c r="C6" t="s">
        <v>338</v>
      </c>
      <c r="K6" t="s">
        <v>13</v>
      </c>
      <c r="L6" t="s">
        <v>339</v>
      </c>
    </row>
    <row r="7" spans="1:22" x14ac:dyDescent="0.25">
      <c r="A7" s="12" t="s">
        <v>340</v>
      </c>
      <c r="B7" t="s">
        <v>327</v>
      </c>
      <c r="C7" s="12" t="s">
        <v>341</v>
      </c>
      <c r="K7" t="s">
        <v>15</v>
      </c>
      <c r="L7" t="s">
        <v>342</v>
      </c>
    </row>
    <row r="8" spans="1:22" x14ac:dyDescent="0.25">
      <c r="A8" s="12" t="s">
        <v>343</v>
      </c>
      <c r="B8" t="s">
        <v>334</v>
      </c>
      <c r="C8" s="12" t="s">
        <v>344</v>
      </c>
      <c r="K8" t="s">
        <v>345</v>
      </c>
      <c r="L8" t="s">
        <v>346</v>
      </c>
    </row>
    <row r="9" spans="1:22" x14ac:dyDescent="0.25">
      <c r="A9" s="12" t="s">
        <v>74</v>
      </c>
      <c r="B9" t="s">
        <v>334</v>
      </c>
      <c r="C9" s="12" t="s">
        <v>347</v>
      </c>
    </row>
    <row r="10" spans="1:22" x14ac:dyDescent="0.25">
      <c r="A10" s="12" t="s">
        <v>348</v>
      </c>
      <c r="B10" t="s">
        <v>334</v>
      </c>
      <c r="C10" s="12" t="s">
        <v>349</v>
      </c>
    </row>
    <row r="16" spans="1:22" x14ac:dyDescent="0.25">
      <c r="C16" s="449" t="e">
        <f>IF(C13=Daten!#REF!,Daten!A14,0)+IF(C13=Daten!#REF!,Daten!A15,0)+IF(C13=Daten!#REF!,Daten!A16,0)+IF(C13=Daten!#REF!,Daten!A17,0)+IF(C13=Daten!#REF!,Daten!A18,0)+IF(C13=Daten!#REF!,Daten!A19,0)+IF(C13=Daten!#REF!,Daten!A20,0)+IF(C13=Daten!#REF!,Daten!A21,0)+IF(C13=Daten!#REF!,Daten!A22,0)+IF(C13=Daten!#REF!,Daten!A23,0)</f>
        <v>#REF!</v>
      </c>
      <c r="D16" s="450"/>
      <c r="E16" s="450"/>
      <c r="F16" s="450"/>
      <c r="G16" s="450"/>
      <c r="H16" s="450"/>
      <c r="I16" s="450"/>
      <c r="J16" s="450"/>
      <c r="K16" s="450"/>
      <c r="L16" s="450"/>
      <c r="M16" s="450"/>
      <c r="N16" s="450"/>
      <c r="O16" s="450"/>
      <c r="P16" s="450"/>
      <c r="Q16" s="450"/>
      <c r="R16" s="450"/>
      <c r="S16" s="450"/>
      <c r="T16" s="450"/>
      <c r="U16" s="450"/>
      <c r="V16" s="451"/>
    </row>
    <row r="17" spans="3:22" ht="13.8" thickBot="1" x14ac:dyDescent="0.3">
      <c r="C17" s="452"/>
      <c r="D17" s="453"/>
      <c r="E17" s="453"/>
      <c r="F17" s="453"/>
      <c r="G17" s="453"/>
      <c r="H17" s="453"/>
      <c r="I17" s="453"/>
      <c r="J17" s="453"/>
      <c r="K17" s="453"/>
      <c r="L17" s="453"/>
      <c r="M17" s="453"/>
      <c r="N17" s="453"/>
      <c r="O17" s="453"/>
      <c r="P17" s="453"/>
      <c r="Q17" s="453"/>
      <c r="R17" s="453"/>
      <c r="S17" s="453"/>
      <c r="T17" s="453"/>
      <c r="U17" s="453"/>
      <c r="V17" s="454"/>
    </row>
  </sheetData>
  <autoFilter ref="A2:C2" xr:uid="{00000000-0009-0000-0000-00000C000000}">
    <sortState xmlns:xlrd2="http://schemas.microsoft.com/office/spreadsheetml/2017/richdata2" ref="A3:C10">
      <sortCondition ref="C2"/>
    </sortState>
  </autoFilter>
  <mergeCells count="1">
    <mergeCell ref="C16:V17"/>
  </mergeCells>
  <pageMargins left="0.7" right="0.7" top="0.78740157499999996" bottom="0.78740157499999996"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C97"/>
  <sheetViews>
    <sheetView view="pageBreakPreview" zoomScale="60" zoomScaleNormal="100" workbookViewId="0">
      <selection activeCell="N32" sqref="N32"/>
    </sheetView>
  </sheetViews>
  <sheetFormatPr baseColWidth="10" defaultColWidth="10.6640625" defaultRowHeight="20.85" customHeight="1" x14ac:dyDescent="0.2"/>
  <cols>
    <col min="1" max="2" width="13.5546875" style="15" customWidth="1"/>
    <col min="3" max="3" width="43.88671875" style="15" customWidth="1"/>
    <col min="4" max="4" width="4" style="15" customWidth="1"/>
    <col min="5" max="16384" width="10.6640625" style="15"/>
  </cols>
  <sheetData>
    <row r="1" spans="1:3" s="29" customFormat="1" ht="20.85" customHeight="1" x14ac:dyDescent="0.3">
      <c r="A1" s="28" t="s">
        <v>350</v>
      </c>
      <c r="B1" s="28"/>
    </row>
    <row r="3" spans="1:3" ht="20.85" customHeight="1" x14ac:dyDescent="0.2">
      <c r="A3" s="18" t="s">
        <v>351</v>
      </c>
      <c r="B3" s="18"/>
    </row>
    <row r="4" spans="1:3" ht="20.85" customHeight="1" x14ac:dyDescent="0.2">
      <c r="A4" s="30" t="s">
        <v>352</v>
      </c>
      <c r="B4" s="30" t="s">
        <v>353</v>
      </c>
    </row>
    <row r="5" spans="1:3" ht="20.85" customHeight="1" x14ac:dyDescent="0.2">
      <c r="A5" s="27" t="s">
        <v>354</v>
      </c>
      <c r="B5" s="27" t="s">
        <v>354</v>
      </c>
      <c r="C5" s="15" t="s">
        <v>326</v>
      </c>
    </row>
    <row r="6" spans="1:3" ht="20.85" customHeight="1" x14ac:dyDescent="0.2">
      <c r="A6" s="27" t="s">
        <v>354</v>
      </c>
      <c r="B6" s="27" t="s">
        <v>354</v>
      </c>
      <c r="C6" s="15" t="s">
        <v>330</v>
      </c>
    </row>
    <row r="7" spans="1:3" ht="20.85" customHeight="1" x14ac:dyDescent="0.2">
      <c r="A7" s="27" t="s">
        <v>354</v>
      </c>
      <c r="B7" s="27" t="s">
        <v>354</v>
      </c>
      <c r="C7" s="15" t="s">
        <v>333</v>
      </c>
    </row>
    <row r="8" spans="1:3" ht="20.85" customHeight="1" x14ac:dyDescent="0.2">
      <c r="A8" s="27" t="s">
        <v>354</v>
      </c>
      <c r="B8" s="27" t="s">
        <v>354</v>
      </c>
      <c r="C8" s="15" t="s">
        <v>355</v>
      </c>
    </row>
    <row r="9" spans="1:3" ht="20.85" customHeight="1" x14ac:dyDescent="0.2">
      <c r="A9" s="27" t="s">
        <v>354</v>
      </c>
      <c r="B9" s="27" t="s">
        <v>354</v>
      </c>
      <c r="C9" s="15" t="s">
        <v>337</v>
      </c>
    </row>
    <row r="10" spans="1:3" ht="20.85" customHeight="1" x14ac:dyDescent="0.2">
      <c r="A10" s="27" t="s">
        <v>354</v>
      </c>
      <c r="B10" s="27" t="s">
        <v>354</v>
      </c>
      <c r="C10" s="15" t="s">
        <v>340</v>
      </c>
    </row>
    <row r="11" spans="1:3" ht="20.85" customHeight="1" x14ac:dyDescent="0.2">
      <c r="A11" s="27" t="s">
        <v>354</v>
      </c>
      <c r="B11" s="27" t="s">
        <v>354</v>
      </c>
      <c r="C11" s="15" t="s">
        <v>356</v>
      </c>
    </row>
    <row r="12" spans="1:3" ht="20.85" customHeight="1" x14ac:dyDescent="0.2">
      <c r="A12" s="27" t="s">
        <v>354</v>
      </c>
      <c r="B12" s="27" t="s">
        <v>354</v>
      </c>
      <c r="C12" s="15" t="s">
        <v>74</v>
      </c>
    </row>
    <row r="13" spans="1:3" ht="20.85" customHeight="1" x14ac:dyDescent="0.2">
      <c r="A13" s="27" t="s">
        <v>354</v>
      </c>
      <c r="B13" s="27" t="s">
        <v>354</v>
      </c>
      <c r="C13" s="15" t="s">
        <v>348</v>
      </c>
    </row>
    <row r="15" spans="1:3" ht="20.85" customHeight="1" x14ac:dyDescent="0.3">
      <c r="A15" s="28" t="s">
        <v>350</v>
      </c>
    </row>
    <row r="17" spans="1:3" ht="20.85" customHeight="1" x14ac:dyDescent="0.2">
      <c r="A17" s="18" t="s">
        <v>357</v>
      </c>
      <c r="B17" s="18"/>
    </row>
    <row r="18" spans="1:3" ht="20.85" customHeight="1" x14ac:dyDescent="0.2">
      <c r="A18" s="30" t="s">
        <v>352</v>
      </c>
      <c r="B18" s="30" t="s">
        <v>353</v>
      </c>
    </row>
    <row r="19" spans="1:3" ht="20.85" customHeight="1" x14ac:dyDescent="0.2">
      <c r="A19" s="27" t="s">
        <v>354</v>
      </c>
      <c r="B19" s="27" t="s">
        <v>354</v>
      </c>
      <c r="C19" s="15" t="s">
        <v>358</v>
      </c>
    </row>
    <row r="20" spans="1:3" ht="20.85" customHeight="1" x14ac:dyDescent="0.2">
      <c r="A20" s="27" t="s">
        <v>354</v>
      </c>
      <c r="B20" s="27" t="s">
        <v>354</v>
      </c>
      <c r="C20" s="15" t="s">
        <v>359</v>
      </c>
    </row>
    <row r="21" spans="1:3" ht="20.85" customHeight="1" x14ac:dyDescent="0.2">
      <c r="A21" s="27" t="s">
        <v>354</v>
      </c>
      <c r="B21" s="27" t="s">
        <v>354</v>
      </c>
      <c r="C21" s="15" t="s">
        <v>329</v>
      </c>
    </row>
    <row r="22" spans="1:3" ht="20.85" customHeight="1" x14ac:dyDescent="0.2">
      <c r="A22" s="27" t="s">
        <v>354</v>
      </c>
      <c r="B22" s="27" t="s">
        <v>354</v>
      </c>
      <c r="C22" s="15" t="s">
        <v>360</v>
      </c>
    </row>
    <row r="23" spans="1:3" ht="20.85" customHeight="1" x14ac:dyDescent="0.2">
      <c r="A23" s="27" t="s">
        <v>354</v>
      </c>
      <c r="B23" s="27" t="s">
        <v>354</v>
      </c>
      <c r="C23" s="15" t="s">
        <v>361</v>
      </c>
    </row>
    <row r="24" spans="1:3" ht="20.85" customHeight="1" x14ac:dyDescent="0.2">
      <c r="A24" s="27" t="s">
        <v>354</v>
      </c>
      <c r="B24" s="27" t="s">
        <v>354</v>
      </c>
      <c r="C24" s="15" t="s">
        <v>362</v>
      </c>
    </row>
    <row r="25" spans="1:3" ht="20.85" customHeight="1" x14ac:dyDescent="0.2">
      <c r="A25" s="27" t="s">
        <v>354</v>
      </c>
      <c r="B25" s="27" t="s">
        <v>354</v>
      </c>
      <c r="C25" s="15" t="s">
        <v>363</v>
      </c>
    </row>
    <row r="27" spans="1:3" ht="20.85" customHeight="1" x14ac:dyDescent="0.3">
      <c r="A27" s="28" t="s">
        <v>350</v>
      </c>
    </row>
    <row r="29" spans="1:3" ht="20.85" customHeight="1" x14ac:dyDescent="0.2">
      <c r="A29" s="18" t="s">
        <v>364</v>
      </c>
      <c r="B29" s="18"/>
    </row>
    <row r="30" spans="1:3" ht="20.85" customHeight="1" x14ac:dyDescent="0.2">
      <c r="A30" s="30" t="s">
        <v>352</v>
      </c>
      <c r="B30" s="30" t="s">
        <v>353</v>
      </c>
    </row>
    <row r="31" spans="1:3" ht="20.85" customHeight="1" x14ac:dyDescent="0.2">
      <c r="A31" s="27" t="s">
        <v>354</v>
      </c>
      <c r="B31" s="27" t="s">
        <v>354</v>
      </c>
      <c r="C31" s="15" t="s">
        <v>365</v>
      </c>
    </row>
    <row r="32" spans="1:3" ht="20.85" customHeight="1" x14ac:dyDescent="0.2">
      <c r="A32" s="27" t="s">
        <v>354</v>
      </c>
      <c r="B32" s="27" t="s">
        <v>354</v>
      </c>
      <c r="C32" s="15" t="s">
        <v>366</v>
      </c>
    </row>
    <row r="33" spans="1:3" ht="20.85" customHeight="1" x14ac:dyDescent="0.2">
      <c r="A33" s="27" t="s">
        <v>354</v>
      </c>
      <c r="B33" s="27" t="s">
        <v>354</v>
      </c>
      <c r="C33" s="15" t="s">
        <v>367</v>
      </c>
    </row>
    <row r="34" spans="1:3" ht="20.85" customHeight="1" x14ac:dyDescent="0.2">
      <c r="A34" s="27" t="s">
        <v>354</v>
      </c>
      <c r="B34" s="27" t="s">
        <v>354</v>
      </c>
      <c r="C34" s="15" t="s">
        <v>368</v>
      </c>
    </row>
    <row r="35" spans="1:3" ht="20.85" customHeight="1" x14ac:dyDescent="0.2">
      <c r="A35" s="27" t="s">
        <v>354</v>
      </c>
      <c r="B35" s="27" t="s">
        <v>354</v>
      </c>
      <c r="C35" s="15" t="s">
        <v>369</v>
      </c>
    </row>
    <row r="36" spans="1:3" ht="20.85" customHeight="1" x14ac:dyDescent="0.2">
      <c r="A36" s="27" t="s">
        <v>354</v>
      </c>
      <c r="B36" s="27" t="s">
        <v>354</v>
      </c>
      <c r="C36" s="15" t="s">
        <v>370</v>
      </c>
    </row>
    <row r="37" spans="1:3" ht="20.85" customHeight="1" x14ac:dyDescent="0.2">
      <c r="A37" s="27" t="s">
        <v>354</v>
      </c>
      <c r="B37" s="27" t="s">
        <v>354</v>
      </c>
      <c r="C37" s="15" t="s">
        <v>114</v>
      </c>
    </row>
    <row r="38" spans="1:3" ht="20.85" customHeight="1" x14ac:dyDescent="0.2">
      <c r="A38" s="27" t="s">
        <v>354</v>
      </c>
      <c r="B38" s="27" t="s">
        <v>354</v>
      </c>
      <c r="C38" s="15" t="s">
        <v>371</v>
      </c>
    </row>
    <row r="39" spans="1:3" ht="20.85" customHeight="1" x14ac:dyDescent="0.2">
      <c r="A39" s="27" t="s">
        <v>354</v>
      </c>
      <c r="B39" s="27" t="s">
        <v>354</v>
      </c>
      <c r="C39" s="15" t="s">
        <v>372</v>
      </c>
    </row>
    <row r="40" spans="1:3" ht="20.85" customHeight="1" x14ac:dyDescent="0.2">
      <c r="A40" s="27" t="s">
        <v>354</v>
      </c>
      <c r="B40" s="27" t="s">
        <v>354</v>
      </c>
      <c r="C40" s="15" t="s">
        <v>373</v>
      </c>
    </row>
    <row r="41" spans="1:3" ht="20.85" customHeight="1" x14ac:dyDescent="0.2">
      <c r="A41" s="27" t="s">
        <v>354</v>
      </c>
      <c r="B41" s="27" t="s">
        <v>354</v>
      </c>
      <c r="C41" s="15" t="s">
        <v>374</v>
      </c>
    </row>
    <row r="42" spans="1:3" ht="20.85" customHeight="1" x14ac:dyDescent="0.2">
      <c r="A42" s="27" t="s">
        <v>354</v>
      </c>
      <c r="B42" s="27" t="s">
        <v>354</v>
      </c>
      <c r="C42" s="15" t="s">
        <v>375</v>
      </c>
    </row>
    <row r="43" spans="1:3" ht="20.85" customHeight="1" x14ac:dyDescent="0.2">
      <c r="A43" s="27" t="s">
        <v>354</v>
      </c>
      <c r="B43" s="27" t="s">
        <v>354</v>
      </c>
      <c r="C43" s="15" t="s">
        <v>376</v>
      </c>
    </row>
    <row r="44" spans="1:3" ht="20.85" customHeight="1" x14ac:dyDescent="0.2">
      <c r="A44" s="27" t="s">
        <v>354</v>
      </c>
      <c r="B44" s="27" t="s">
        <v>354</v>
      </c>
      <c r="C44" s="15" t="s">
        <v>377</v>
      </c>
    </row>
    <row r="45" spans="1:3" ht="20.85" customHeight="1" x14ac:dyDescent="0.2">
      <c r="A45" s="27" t="s">
        <v>354</v>
      </c>
      <c r="B45" s="27" t="s">
        <v>354</v>
      </c>
      <c r="C45" s="15" t="s">
        <v>378</v>
      </c>
    </row>
    <row r="46" spans="1:3" ht="20.85" customHeight="1" x14ac:dyDescent="0.2">
      <c r="A46" s="27" t="s">
        <v>354</v>
      </c>
      <c r="B46" s="27" t="s">
        <v>354</v>
      </c>
    </row>
    <row r="47" spans="1:3" ht="20.85" customHeight="1" x14ac:dyDescent="0.2">
      <c r="A47" s="27" t="s">
        <v>354</v>
      </c>
      <c r="B47" s="27" t="s">
        <v>354</v>
      </c>
    </row>
    <row r="48" spans="1:3" ht="20.85" customHeight="1" x14ac:dyDescent="0.2">
      <c r="A48" s="27" t="s">
        <v>354</v>
      </c>
      <c r="B48" s="27" t="s">
        <v>354</v>
      </c>
    </row>
    <row r="49" spans="1:3" ht="20.85" customHeight="1" x14ac:dyDescent="0.2">
      <c r="A49" s="27" t="s">
        <v>354</v>
      </c>
      <c r="B49" s="27" t="s">
        <v>354</v>
      </c>
    </row>
    <row r="50" spans="1:3" ht="20.85" customHeight="1" x14ac:dyDescent="0.2">
      <c r="A50" s="27" t="s">
        <v>354</v>
      </c>
      <c r="B50" s="27" t="s">
        <v>354</v>
      </c>
    </row>
    <row r="51" spans="1:3" ht="20.85" customHeight="1" x14ac:dyDescent="0.2">
      <c r="A51" s="27" t="s">
        <v>354</v>
      </c>
      <c r="B51" s="27" t="s">
        <v>354</v>
      </c>
    </row>
    <row r="52" spans="1:3" ht="20.85" customHeight="1" x14ac:dyDescent="0.2">
      <c r="A52" s="27" t="s">
        <v>354</v>
      </c>
      <c r="B52" s="27" t="s">
        <v>354</v>
      </c>
    </row>
    <row r="53" spans="1:3" ht="20.85" customHeight="1" x14ac:dyDescent="0.2">
      <c r="A53" s="27" t="s">
        <v>354</v>
      </c>
      <c r="B53" s="27" t="s">
        <v>354</v>
      </c>
    </row>
    <row r="54" spans="1:3" ht="20.85" customHeight="1" x14ac:dyDescent="0.2">
      <c r="A54" s="27" t="s">
        <v>354</v>
      </c>
      <c r="B54" s="27" t="s">
        <v>354</v>
      </c>
    </row>
    <row r="55" spans="1:3" ht="20.85" customHeight="1" x14ac:dyDescent="0.2">
      <c r="A55" s="27" t="s">
        <v>354</v>
      </c>
      <c r="B55" s="27" t="s">
        <v>354</v>
      </c>
    </row>
    <row r="57" spans="1:3" ht="20.85" customHeight="1" x14ac:dyDescent="0.3">
      <c r="A57" s="28" t="s">
        <v>350</v>
      </c>
    </row>
    <row r="59" spans="1:3" ht="20.85" customHeight="1" x14ac:dyDescent="0.2">
      <c r="A59" s="18" t="s">
        <v>379</v>
      </c>
      <c r="B59" s="18"/>
    </row>
    <row r="60" spans="1:3" ht="20.85" customHeight="1" x14ac:dyDescent="0.2">
      <c r="A60" s="30" t="s">
        <v>352</v>
      </c>
      <c r="B60" s="30" t="s">
        <v>353</v>
      </c>
    </row>
    <row r="61" spans="1:3" ht="20.85" customHeight="1" x14ac:dyDescent="0.2">
      <c r="A61" s="27" t="s">
        <v>354</v>
      </c>
      <c r="B61" s="27" t="s">
        <v>354</v>
      </c>
      <c r="C61" s="15" t="s">
        <v>380</v>
      </c>
    </row>
    <row r="62" spans="1:3" ht="20.85" customHeight="1" x14ac:dyDescent="0.2">
      <c r="A62" s="27" t="s">
        <v>354</v>
      </c>
      <c r="B62" s="27" t="s">
        <v>354</v>
      </c>
      <c r="C62" s="15" t="s">
        <v>381</v>
      </c>
    </row>
    <row r="63" spans="1:3" ht="20.85" customHeight="1" x14ac:dyDescent="0.2">
      <c r="A63" s="27" t="s">
        <v>354</v>
      </c>
      <c r="B63" s="27" t="s">
        <v>354</v>
      </c>
      <c r="C63" s="15" t="s">
        <v>382</v>
      </c>
    </row>
    <row r="64" spans="1:3" ht="20.85" customHeight="1" x14ac:dyDescent="0.2">
      <c r="A64" s="27" t="s">
        <v>354</v>
      </c>
      <c r="B64" s="27" t="s">
        <v>354</v>
      </c>
      <c r="C64" s="15" t="s">
        <v>383</v>
      </c>
    </row>
    <row r="65" spans="1:3" ht="20.85" customHeight="1" x14ac:dyDescent="0.2">
      <c r="A65" s="27" t="s">
        <v>354</v>
      </c>
      <c r="B65" s="27" t="s">
        <v>354</v>
      </c>
      <c r="C65" s="15" t="s">
        <v>384</v>
      </c>
    </row>
    <row r="66" spans="1:3" ht="20.85" customHeight="1" x14ac:dyDescent="0.2">
      <c r="A66" s="27" t="s">
        <v>354</v>
      </c>
      <c r="B66" s="27" t="s">
        <v>354</v>
      </c>
      <c r="C66" s="15" t="s">
        <v>385</v>
      </c>
    </row>
    <row r="67" spans="1:3" ht="20.85" customHeight="1" x14ac:dyDescent="0.2">
      <c r="A67" s="27" t="s">
        <v>354</v>
      </c>
      <c r="B67" s="27" t="s">
        <v>354</v>
      </c>
    </row>
    <row r="68" spans="1:3" ht="20.85" customHeight="1" x14ac:dyDescent="0.2">
      <c r="A68" s="27" t="s">
        <v>354</v>
      </c>
      <c r="B68" s="27" t="s">
        <v>354</v>
      </c>
    </row>
    <row r="69" spans="1:3" ht="20.85" customHeight="1" x14ac:dyDescent="0.2">
      <c r="A69" s="27" t="s">
        <v>354</v>
      </c>
      <c r="B69" s="27" t="s">
        <v>354</v>
      </c>
    </row>
    <row r="70" spans="1:3" ht="20.85" customHeight="1" x14ac:dyDescent="0.2">
      <c r="A70" s="27" t="s">
        <v>354</v>
      </c>
      <c r="B70" s="27" t="s">
        <v>354</v>
      </c>
      <c r="C70" s="15" t="s">
        <v>386</v>
      </c>
    </row>
    <row r="71" spans="1:3" ht="20.85" customHeight="1" x14ac:dyDescent="0.2">
      <c r="A71" s="27" t="s">
        <v>354</v>
      </c>
      <c r="B71" s="27" t="s">
        <v>354</v>
      </c>
      <c r="C71" s="15" t="s">
        <v>387</v>
      </c>
    </row>
    <row r="72" spans="1:3" ht="20.85" customHeight="1" x14ac:dyDescent="0.2">
      <c r="A72" s="27" t="s">
        <v>354</v>
      </c>
      <c r="B72" s="27" t="s">
        <v>354</v>
      </c>
      <c r="C72" s="15" t="s">
        <v>388</v>
      </c>
    </row>
    <row r="73" spans="1:3" ht="20.85" customHeight="1" x14ac:dyDescent="0.2">
      <c r="A73" s="27" t="s">
        <v>354</v>
      </c>
      <c r="B73" s="27" t="s">
        <v>354</v>
      </c>
      <c r="C73" s="15" t="s">
        <v>389</v>
      </c>
    </row>
    <row r="74" spans="1:3" ht="20.85" customHeight="1" x14ac:dyDescent="0.2">
      <c r="A74" s="27" t="s">
        <v>354</v>
      </c>
      <c r="B74" s="27" t="s">
        <v>354</v>
      </c>
      <c r="C74" s="15" t="s">
        <v>390</v>
      </c>
    </row>
    <row r="75" spans="1:3" ht="20.85" customHeight="1" x14ac:dyDescent="0.2">
      <c r="A75" s="27" t="s">
        <v>354</v>
      </c>
      <c r="B75" s="27" t="s">
        <v>354</v>
      </c>
      <c r="C75" s="15" t="s">
        <v>391</v>
      </c>
    </row>
    <row r="76" spans="1:3" ht="20.85" customHeight="1" x14ac:dyDescent="0.2">
      <c r="A76" s="27" t="s">
        <v>354</v>
      </c>
      <c r="B76" s="27" t="s">
        <v>354</v>
      </c>
    </row>
    <row r="77" spans="1:3" ht="20.85" customHeight="1" x14ac:dyDescent="0.2">
      <c r="A77" s="27" t="s">
        <v>354</v>
      </c>
      <c r="B77" s="27" t="s">
        <v>354</v>
      </c>
    </row>
    <row r="78" spans="1:3" ht="20.85" customHeight="1" x14ac:dyDescent="0.2">
      <c r="A78" s="27" t="s">
        <v>354</v>
      </c>
      <c r="B78" s="27" t="s">
        <v>354</v>
      </c>
    </row>
    <row r="79" spans="1:3" ht="20.85" customHeight="1" x14ac:dyDescent="0.2">
      <c r="A79" s="27" t="s">
        <v>354</v>
      </c>
      <c r="B79" s="27" t="s">
        <v>354</v>
      </c>
    </row>
    <row r="80" spans="1:3" ht="20.85" customHeight="1" x14ac:dyDescent="0.2">
      <c r="A80" s="27" t="s">
        <v>354</v>
      </c>
      <c r="B80" s="27" t="s">
        <v>354</v>
      </c>
    </row>
    <row r="81" spans="1:3" ht="20.85" customHeight="1" x14ac:dyDescent="0.2">
      <c r="A81" s="27" t="s">
        <v>354</v>
      </c>
      <c r="B81" s="27" t="s">
        <v>354</v>
      </c>
    </row>
    <row r="82" spans="1:3" ht="20.85" customHeight="1" x14ac:dyDescent="0.2">
      <c r="A82" s="27" t="s">
        <v>354</v>
      </c>
      <c r="B82" s="27" t="s">
        <v>354</v>
      </c>
    </row>
    <row r="83" spans="1:3" ht="20.85" customHeight="1" x14ac:dyDescent="0.2">
      <c r="A83" s="27" t="s">
        <v>354</v>
      </c>
      <c r="B83" s="27" t="s">
        <v>354</v>
      </c>
    </row>
    <row r="84" spans="1:3" ht="20.85" customHeight="1" x14ac:dyDescent="0.2">
      <c r="A84" s="27" t="s">
        <v>354</v>
      </c>
      <c r="B84" s="27" t="s">
        <v>354</v>
      </c>
    </row>
    <row r="85" spans="1:3" ht="20.85" customHeight="1" x14ac:dyDescent="0.2">
      <c r="A85" s="27" t="s">
        <v>354</v>
      </c>
      <c r="B85" s="27" t="s">
        <v>354</v>
      </c>
    </row>
    <row r="86" spans="1:3" ht="20.85" customHeight="1" x14ac:dyDescent="0.2">
      <c r="A86" s="27" t="s">
        <v>354</v>
      </c>
      <c r="B86" s="27" t="s">
        <v>354</v>
      </c>
    </row>
    <row r="87" spans="1:3" ht="20.85" customHeight="1" x14ac:dyDescent="0.2">
      <c r="A87" s="27" t="s">
        <v>354</v>
      </c>
      <c r="B87" s="27" t="s">
        <v>354</v>
      </c>
    </row>
    <row r="89" spans="1:3" ht="20.85" customHeight="1" x14ac:dyDescent="0.3">
      <c r="A89" s="28" t="s">
        <v>350</v>
      </c>
    </row>
    <row r="91" spans="1:3" ht="20.85" customHeight="1" x14ac:dyDescent="0.2">
      <c r="A91" s="18" t="s">
        <v>392</v>
      </c>
      <c r="B91" s="18"/>
    </row>
    <row r="92" spans="1:3" ht="20.85" customHeight="1" x14ac:dyDescent="0.2">
      <c r="A92" s="30" t="s">
        <v>352</v>
      </c>
      <c r="B92" s="30" t="s">
        <v>353</v>
      </c>
    </row>
    <row r="93" spans="1:3" ht="20.85" customHeight="1" x14ac:dyDescent="0.2">
      <c r="A93" s="27" t="s">
        <v>354</v>
      </c>
      <c r="B93" s="27" t="s">
        <v>354</v>
      </c>
      <c r="C93" s="15" t="s">
        <v>393</v>
      </c>
    </row>
    <row r="94" spans="1:3" ht="20.85" customHeight="1" x14ac:dyDescent="0.2">
      <c r="A94" s="27" t="s">
        <v>354</v>
      </c>
      <c r="B94" s="27" t="s">
        <v>354</v>
      </c>
      <c r="C94" s="15" t="s">
        <v>394</v>
      </c>
    </row>
    <row r="95" spans="1:3" ht="20.85" customHeight="1" x14ac:dyDescent="0.2">
      <c r="A95" s="27" t="s">
        <v>354</v>
      </c>
      <c r="B95" s="27" t="s">
        <v>354</v>
      </c>
    </row>
    <row r="96" spans="1:3" ht="20.85" customHeight="1" x14ac:dyDescent="0.2">
      <c r="A96" s="27" t="s">
        <v>354</v>
      </c>
      <c r="B96" s="27" t="s">
        <v>354</v>
      </c>
    </row>
    <row r="97" spans="1:2" ht="20.85" customHeight="1" x14ac:dyDescent="0.2">
      <c r="A97" s="27" t="s">
        <v>354</v>
      </c>
      <c r="B97" s="27" t="s">
        <v>354</v>
      </c>
    </row>
  </sheetData>
  <pageMargins left="0.70866141732283472" right="0.70866141732283472" top="0.78740157480314965" bottom="0.78740157480314965" header="0.31496062992125984" footer="0.31496062992125984"/>
  <pageSetup paperSize="9" orientation="portrait" r:id="rId1"/>
  <headerFooter>
    <oddFooter>&amp;L&amp;Z&amp;F</oddFooter>
  </headerFooter>
  <rowBreaks count="4" manualBreakCount="4">
    <brk id="14" max="16383" man="1"/>
    <brk id="26" max="2" man="1"/>
    <brk id="56" max="2" man="1"/>
    <brk id="88" max="2"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pageSetUpPr fitToPage="1"/>
  </sheetPr>
  <dimension ref="A1:BG164"/>
  <sheetViews>
    <sheetView showZeros="0" zoomScale="120" zoomScaleNormal="120" zoomScaleSheetLayoutView="100" workbookViewId="0">
      <selection activeCell="C14" sqref="C14"/>
    </sheetView>
  </sheetViews>
  <sheetFormatPr baseColWidth="10" defaultColWidth="11.44140625" defaultRowHeight="13.8" x14ac:dyDescent="0.25"/>
  <cols>
    <col min="1" max="1" width="13.88671875" style="73" customWidth="1"/>
    <col min="2" max="2" width="45.5546875" style="73" customWidth="1"/>
    <col min="3" max="3" width="7.44140625" style="73" customWidth="1"/>
    <col min="4" max="4" width="21.33203125" style="73" customWidth="1"/>
    <col min="5" max="5" width="4.44140625" style="73" bestFit="1" customWidth="1"/>
    <col min="6" max="7" width="13.88671875" style="73" customWidth="1"/>
    <col min="8" max="8" width="4.109375" style="71" customWidth="1"/>
    <col min="9" max="9" width="80.109375" style="126" customWidth="1"/>
    <col min="10" max="13" width="8.88671875" style="71" customWidth="1"/>
    <col min="14" max="15" width="11.44140625" style="71"/>
    <col min="16" max="16" width="13.88671875" style="71" bestFit="1" customWidth="1"/>
    <col min="17" max="17" width="34.109375" style="71" customWidth="1"/>
    <col min="18" max="59" width="11.44140625" style="71"/>
    <col min="60" max="16384" width="11.44140625" style="73"/>
  </cols>
  <sheetData>
    <row r="1" spans="1:59" s="108" customFormat="1" ht="15" customHeight="1" x14ac:dyDescent="0.25">
      <c r="A1" s="270" t="s">
        <v>42</v>
      </c>
      <c r="B1" s="270"/>
      <c r="C1" s="270"/>
      <c r="D1" s="270"/>
      <c r="E1" s="270"/>
      <c r="F1" s="270"/>
      <c r="G1" s="270"/>
      <c r="I1" s="109"/>
    </row>
    <row r="2" spans="1:59" s="108" customFormat="1" ht="15" customHeight="1" x14ac:dyDescent="0.25">
      <c r="A2" s="110"/>
      <c r="B2" s="111"/>
      <c r="C2" s="111"/>
      <c r="D2" s="111"/>
      <c r="E2" s="111"/>
      <c r="F2" s="111"/>
      <c r="G2" s="112" t="str">
        <f>Hauptformular!C15&amp;", "&amp;Hauptformular!C16&amp;", "&amp;Hauptformular!C17&amp;" "&amp;Hauptformular!E17</f>
        <v xml:space="preserve">, ,  </v>
      </c>
      <c r="I2" s="109"/>
    </row>
    <row r="3" spans="1:59" s="97" customFormat="1" ht="78" customHeight="1" x14ac:dyDescent="0.25">
      <c r="A3" s="256" t="s">
        <v>43</v>
      </c>
      <c r="B3" s="257"/>
      <c r="C3" s="257"/>
      <c r="D3" s="257"/>
      <c r="E3" s="257"/>
      <c r="F3" s="257"/>
      <c r="G3" s="258"/>
      <c r="H3" s="95"/>
      <c r="I3" s="109" t="s">
        <v>33</v>
      </c>
      <c r="J3" s="95"/>
      <c r="K3" s="95"/>
      <c r="L3" s="95"/>
      <c r="M3" s="95"/>
      <c r="N3" s="95">
        <v>70</v>
      </c>
      <c r="O3" s="82"/>
      <c r="P3" s="82"/>
      <c r="Q3" s="82"/>
      <c r="R3" s="82"/>
      <c r="S3" s="82"/>
      <c r="T3" s="82"/>
      <c r="U3" s="96"/>
      <c r="V3" s="95"/>
      <c r="W3" s="95"/>
      <c r="X3" s="95"/>
      <c r="Y3" s="95"/>
      <c r="Z3" s="95"/>
      <c r="AA3" s="95"/>
      <c r="AB3" s="95"/>
      <c r="AC3" s="95"/>
      <c r="AD3" s="95"/>
      <c r="AE3" s="95"/>
      <c r="AF3" s="95"/>
      <c r="AG3" s="95"/>
      <c r="AH3" s="95"/>
      <c r="AI3" s="95"/>
      <c r="AJ3" s="95"/>
      <c r="AK3" s="95"/>
      <c r="AL3" s="95"/>
      <c r="AM3" s="95"/>
      <c r="AN3" s="95"/>
      <c r="AO3" s="95"/>
      <c r="AP3" s="95"/>
      <c r="AQ3" s="95"/>
      <c r="AR3" s="95"/>
      <c r="AS3" s="95"/>
      <c r="AT3" s="95"/>
      <c r="AU3" s="95"/>
      <c r="AV3" s="95"/>
      <c r="AW3" s="95"/>
      <c r="AX3" s="95"/>
      <c r="AY3" s="95"/>
      <c r="AZ3" s="95"/>
      <c r="BA3" s="95"/>
      <c r="BB3" s="95"/>
      <c r="BC3" s="95"/>
      <c r="BD3" s="95"/>
      <c r="BE3" s="95"/>
      <c r="BF3" s="95"/>
      <c r="BG3" s="95"/>
    </row>
    <row r="4" spans="1:59" s="104" customFormat="1" ht="15" customHeight="1" x14ac:dyDescent="0.25">
      <c r="A4" s="259" t="s">
        <v>44</v>
      </c>
      <c r="B4" s="261" t="s">
        <v>45</v>
      </c>
      <c r="C4" s="263" t="s">
        <v>46</v>
      </c>
      <c r="D4" s="264"/>
      <c r="E4" s="113"/>
      <c r="F4" s="267" t="s">
        <v>47</v>
      </c>
      <c r="G4" s="267"/>
      <c r="H4" s="102"/>
      <c r="I4" s="109"/>
      <c r="J4" s="102"/>
      <c r="K4" s="102"/>
      <c r="L4" s="102"/>
      <c r="M4" s="102"/>
      <c r="N4" s="102">
        <v>15</v>
      </c>
      <c r="O4" s="71"/>
      <c r="P4" s="71"/>
      <c r="Q4" s="71"/>
      <c r="R4" s="71"/>
      <c r="S4" s="71"/>
      <c r="T4" s="71"/>
      <c r="U4" s="96"/>
      <c r="V4" s="102"/>
      <c r="W4" s="102"/>
      <c r="X4" s="102"/>
      <c r="Y4" s="102"/>
      <c r="Z4" s="102"/>
      <c r="AA4" s="102"/>
      <c r="AB4" s="102"/>
      <c r="AC4" s="102"/>
      <c r="AD4" s="102"/>
      <c r="AE4" s="102"/>
      <c r="AF4" s="102"/>
      <c r="AG4" s="102"/>
      <c r="AH4" s="102"/>
      <c r="AI4" s="102"/>
      <c r="AJ4" s="102"/>
      <c r="AK4" s="102"/>
      <c r="AL4" s="102"/>
      <c r="AM4" s="102"/>
      <c r="AN4" s="102"/>
      <c r="AO4" s="102"/>
      <c r="AP4" s="102"/>
      <c r="AQ4" s="102"/>
      <c r="AR4" s="102"/>
      <c r="AS4" s="102"/>
      <c r="AT4" s="102"/>
      <c r="AU4" s="102"/>
      <c r="AV4" s="102"/>
      <c r="AW4" s="102"/>
      <c r="AX4" s="102"/>
      <c r="AY4" s="102"/>
      <c r="AZ4" s="102"/>
      <c r="BA4" s="102"/>
      <c r="BB4" s="102"/>
      <c r="BC4" s="102"/>
      <c r="BD4" s="102"/>
      <c r="BE4" s="102"/>
      <c r="BF4" s="102"/>
      <c r="BG4" s="102"/>
    </row>
    <row r="5" spans="1:59" s="104" customFormat="1" ht="15" customHeight="1" x14ac:dyDescent="0.25">
      <c r="A5" s="259"/>
      <c r="B5" s="261"/>
      <c r="C5" s="114">
        <v>30</v>
      </c>
      <c r="D5" s="115" t="s">
        <v>48</v>
      </c>
      <c r="E5" s="116">
        <f>COUNTIF(D10:E62,C5)</f>
        <v>0</v>
      </c>
      <c r="F5" s="267"/>
      <c r="G5" s="267"/>
      <c r="H5" s="102"/>
      <c r="I5" s="109"/>
      <c r="J5" s="102"/>
      <c r="K5" s="102"/>
      <c r="L5" s="102"/>
      <c r="M5" s="102"/>
      <c r="N5" s="102">
        <v>15</v>
      </c>
      <c r="O5" s="71"/>
      <c r="P5" s="71"/>
      <c r="Q5" s="71"/>
      <c r="R5" s="71"/>
      <c r="S5" s="71"/>
      <c r="T5" s="71"/>
      <c r="U5" s="96"/>
      <c r="V5" s="102"/>
      <c r="W5" s="102"/>
      <c r="X5" s="102"/>
      <c r="Y5" s="102"/>
      <c r="Z5" s="102"/>
      <c r="AA5" s="102"/>
      <c r="AB5" s="102"/>
      <c r="AC5" s="102"/>
      <c r="AD5" s="102"/>
      <c r="AE5" s="102"/>
      <c r="AF5" s="102"/>
      <c r="AG5" s="102"/>
      <c r="AH5" s="102"/>
      <c r="AI5" s="102"/>
      <c r="AJ5" s="102"/>
      <c r="AK5" s="102"/>
      <c r="AL5" s="102"/>
      <c r="AM5" s="102"/>
      <c r="AN5" s="102"/>
      <c r="AO5" s="102"/>
      <c r="AP5" s="102"/>
      <c r="AQ5" s="102"/>
      <c r="AR5" s="102"/>
      <c r="AS5" s="102"/>
      <c r="AT5" s="102"/>
      <c r="AU5" s="102"/>
      <c r="AV5" s="102"/>
      <c r="AW5" s="102"/>
      <c r="AX5" s="102"/>
      <c r="AY5" s="102"/>
      <c r="AZ5" s="102"/>
      <c r="BA5" s="102"/>
      <c r="BB5" s="102"/>
      <c r="BC5" s="102"/>
      <c r="BD5" s="102"/>
      <c r="BE5" s="102"/>
      <c r="BF5" s="102"/>
      <c r="BG5" s="102"/>
    </row>
    <row r="6" spans="1:59" s="104" customFormat="1" ht="15" customHeight="1" x14ac:dyDescent="0.25">
      <c r="A6" s="259"/>
      <c r="B6" s="261"/>
      <c r="C6" s="114">
        <v>60</v>
      </c>
      <c r="D6" s="115" t="s">
        <v>49</v>
      </c>
      <c r="E6" s="116">
        <f>COUNTIF(D10:E62,C6)</f>
        <v>0</v>
      </c>
      <c r="F6" s="267"/>
      <c r="G6" s="267"/>
      <c r="H6" s="102"/>
      <c r="I6" s="109"/>
      <c r="J6" s="102"/>
      <c r="K6" s="102"/>
      <c r="L6" s="102"/>
      <c r="M6" s="102"/>
      <c r="N6" s="102">
        <v>15</v>
      </c>
      <c r="O6" s="71"/>
      <c r="P6" s="71"/>
      <c r="Q6" s="71"/>
      <c r="R6" s="71"/>
      <c r="S6" s="71"/>
      <c r="T6" s="71"/>
      <c r="U6" s="96"/>
      <c r="V6" s="102"/>
      <c r="W6" s="102"/>
      <c r="X6" s="102"/>
      <c r="Y6" s="102"/>
      <c r="Z6" s="102"/>
      <c r="AA6" s="102"/>
      <c r="AB6" s="102"/>
      <c r="AC6" s="102"/>
      <c r="AD6" s="102"/>
      <c r="AE6" s="102"/>
      <c r="AF6" s="102"/>
      <c r="AG6" s="102"/>
      <c r="AH6" s="102"/>
      <c r="AI6" s="102"/>
      <c r="AJ6" s="102"/>
      <c r="AK6" s="102"/>
      <c r="AL6" s="102"/>
      <c r="AM6" s="102"/>
      <c r="AN6" s="102"/>
      <c r="AO6" s="102"/>
      <c r="AP6" s="102"/>
      <c r="AQ6" s="102"/>
      <c r="AR6" s="102"/>
      <c r="AS6" s="102"/>
      <c r="AT6" s="102"/>
      <c r="AU6" s="102"/>
      <c r="AV6" s="102"/>
      <c r="AW6" s="102"/>
      <c r="AX6" s="102"/>
      <c r="AY6" s="102"/>
      <c r="AZ6" s="102"/>
      <c r="BA6" s="102"/>
      <c r="BB6" s="102"/>
      <c r="BC6" s="102"/>
      <c r="BD6" s="102"/>
      <c r="BE6" s="102"/>
      <c r="BF6" s="102"/>
      <c r="BG6" s="102"/>
    </row>
    <row r="7" spans="1:59" s="104" customFormat="1" ht="15" customHeight="1" x14ac:dyDescent="0.25">
      <c r="A7" s="259"/>
      <c r="B7" s="261"/>
      <c r="C7" s="114">
        <v>80</v>
      </c>
      <c r="D7" s="117" t="s">
        <v>50</v>
      </c>
      <c r="E7" s="118">
        <f>COUNTIF(D10:E62,C7)</f>
        <v>0</v>
      </c>
      <c r="F7" s="267"/>
      <c r="G7" s="267"/>
      <c r="H7" s="102"/>
      <c r="I7" s="109"/>
      <c r="J7" s="102"/>
      <c r="K7" s="102"/>
      <c r="L7" s="102"/>
      <c r="M7" s="102"/>
      <c r="N7" s="102">
        <v>15</v>
      </c>
      <c r="O7" s="71"/>
      <c r="P7" s="71"/>
      <c r="Q7" s="71"/>
      <c r="R7" s="71"/>
      <c r="S7" s="71"/>
      <c r="T7" s="71"/>
      <c r="U7" s="96"/>
      <c r="V7" s="102"/>
      <c r="W7" s="102"/>
      <c r="X7" s="102"/>
      <c r="Y7" s="102"/>
      <c r="Z7" s="102"/>
      <c r="AA7" s="102"/>
      <c r="AB7" s="102"/>
      <c r="AC7" s="102"/>
      <c r="AD7" s="102"/>
      <c r="AE7" s="102"/>
      <c r="AF7" s="102"/>
      <c r="AG7" s="102"/>
      <c r="AH7" s="102"/>
      <c r="AI7" s="102"/>
      <c r="AJ7" s="102"/>
      <c r="AK7" s="102"/>
      <c r="AL7" s="102"/>
      <c r="AM7" s="102"/>
      <c r="AN7" s="102"/>
      <c r="AO7" s="102"/>
      <c r="AP7" s="102"/>
      <c r="AQ7" s="102"/>
      <c r="AR7" s="102"/>
      <c r="AS7" s="102"/>
      <c r="AT7" s="102"/>
      <c r="AU7" s="102"/>
      <c r="AV7" s="102"/>
      <c r="AW7" s="102"/>
      <c r="AX7" s="102"/>
      <c r="AY7" s="102"/>
      <c r="AZ7" s="102"/>
      <c r="BA7" s="102"/>
      <c r="BB7" s="102"/>
      <c r="BC7" s="102"/>
      <c r="BD7" s="102"/>
      <c r="BE7" s="102"/>
      <c r="BF7" s="102"/>
      <c r="BG7" s="102"/>
    </row>
    <row r="8" spans="1:59" s="104" customFormat="1" ht="16.95" customHeight="1" x14ac:dyDescent="0.25">
      <c r="A8" s="260"/>
      <c r="B8" s="262"/>
      <c r="C8" s="265" t="s">
        <v>51</v>
      </c>
      <c r="D8" s="266"/>
      <c r="E8" s="119"/>
      <c r="F8" s="268"/>
      <c r="G8" s="268"/>
      <c r="H8" s="102"/>
      <c r="I8" s="109"/>
      <c r="J8" s="102"/>
      <c r="K8" s="102"/>
      <c r="L8" s="102"/>
      <c r="M8" s="102"/>
      <c r="N8" s="102">
        <v>15</v>
      </c>
      <c r="O8" s="71"/>
      <c r="P8" s="71"/>
      <c r="Q8" s="71"/>
      <c r="R8" s="71"/>
      <c r="S8" s="71"/>
      <c r="T8" s="71"/>
      <c r="U8" s="96"/>
      <c r="V8" s="102"/>
      <c r="W8" s="102"/>
      <c r="X8" s="102"/>
      <c r="Y8" s="102"/>
      <c r="Z8" s="102"/>
      <c r="AA8" s="102"/>
      <c r="AB8" s="102"/>
      <c r="AC8" s="102"/>
      <c r="AD8" s="102"/>
      <c r="AE8" s="102"/>
      <c r="AF8" s="102"/>
      <c r="AG8" s="102"/>
      <c r="AH8" s="102"/>
      <c r="AI8" s="102"/>
      <c r="AJ8" s="102"/>
      <c r="AK8" s="102"/>
      <c r="AL8" s="102"/>
      <c r="AM8" s="102"/>
      <c r="AN8" s="102"/>
      <c r="AO8" s="102"/>
      <c r="AP8" s="102"/>
      <c r="AQ8" s="102"/>
      <c r="AR8" s="102"/>
      <c r="AS8" s="102"/>
      <c r="AT8" s="102"/>
      <c r="AU8" s="102"/>
      <c r="AV8" s="102"/>
      <c r="AW8" s="102"/>
      <c r="AX8" s="102"/>
      <c r="AY8" s="102"/>
      <c r="AZ8" s="102"/>
      <c r="BA8" s="102"/>
      <c r="BB8" s="102"/>
      <c r="BC8" s="102"/>
      <c r="BD8" s="102"/>
      <c r="BE8" s="102"/>
      <c r="BF8" s="102"/>
      <c r="BG8" s="102"/>
    </row>
    <row r="9" spans="1:59" s="104" customFormat="1" ht="17.100000000000001" customHeight="1" x14ac:dyDescent="0.25">
      <c r="A9" s="120"/>
      <c r="B9" s="121" t="s">
        <v>52</v>
      </c>
      <c r="C9" s="122">
        <f>SUM(C10:C62)</f>
        <v>0</v>
      </c>
      <c r="D9" s="274">
        <f>SUM(D10:D1403)</f>
        <v>0</v>
      </c>
      <c r="E9" s="275"/>
      <c r="F9" s="123"/>
      <c r="G9" s="123"/>
      <c r="H9" s="102"/>
      <c r="I9" s="109" t="s">
        <v>52</v>
      </c>
      <c r="J9" s="102"/>
      <c r="K9" s="102"/>
      <c r="L9" s="102"/>
      <c r="M9" s="102"/>
      <c r="N9" s="102">
        <v>17</v>
      </c>
      <c r="O9" s="71"/>
      <c r="P9" s="71"/>
      <c r="Q9" s="71"/>
      <c r="R9" s="71"/>
      <c r="S9" s="71"/>
      <c r="T9" s="71"/>
      <c r="U9" s="96"/>
      <c r="V9" s="102"/>
      <c r="W9" s="102"/>
      <c r="X9" s="102"/>
      <c r="Y9" s="102"/>
      <c r="Z9" s="102"/>
      <c r="AA9" s="102"/>
      <c r="AB9" s="102"/>
      <c r="AC9" s="102"/>
      <c r="AD9" s="102"/>
      <c r="AE9" s="102"/>
      <c r="AF9" s="102"/>
      <c r="AG9" s="102"/>
      <c r="AH9" s="102"/>
      <c r="AI9" s="102"/>
      <c r="AJ9" s="102"/>
      <c r="AK9" s="102"/>
      <c r="AL9" s="102"/>
      <c r="AM9" s="102"/>
      <c r="AN9" s="102"/>
      <c r="AO9" s="102"/>
      <c r="AP9" s="102"/>
      <c r="AQ9" s="102"/>
      <c r="AR9" s="102"/>
      <c r="AS9" s="102"/>
      <c r="AT9" s="102"/>
      <c r="AU9" s="102"/>
      <c r="AV9" s="102"/>
      <c r="AW9" s="102"/>
      <c r="AX9" s="102"/>
      <c r="AY9" s="102"/>
      <c r="AZ9" s="102"/>
      <c r="BA9" s="102"/>
      <c r="BB9" s="102"/>
      <c r="BC9" s="102"/>
      <c r="BD9" s="102"/>
      <c r="BE9" s="102"/>
      <c r="BF9" s="102"/>
      <c r="BG9" s="102"/>
    </row>
    <row r="10" spans="1:59" s="104" customFormat="1" ht="15" customHeight="1" x14ac:dyDescent="0.25">
      <c r="A10" s="62"/>
      <c r="B10" s="60"/>
      <c r="C10" s="61"/>
      <c r="D10" s="272" t="str">
        <f t="shared" ref="D10" si="0">IF(C10="", "", IF(C10&lt;=1.25, 30, IF(C10&lt;=2.5, 60, 80)))</f>
        <v/>
      </c>
      <c r="E10" s="273"/>
      <c r="F10" s="294"/>
      <c r="G10" s="295"/>
      <c r="H10" s="102"/>
      <c r="I10" s="109" t="s">
        <v>53</v>
      </c>
      <c r="J10" s="102"/>
      <c r="K10" s="102"/>
      <c r="L10" s="102"/>
      <c r="M10" s="102"/>
      <c r="N10" s="102">
        <v>17</v>
      </c>
      <c r="O10" s="71"/>
      <c r="P10" s="71"/>
      <c r="Q10" s="71"/>
      <c r="R10" s="71"/>
      <c r="S10" s="71"/>
      <c r="T10" s="71"/>
      <c r="U10" s="96"/>
      <c r="V10" s="102"/>
      <c r="W10" s="102"/>
      <c r="X10" s="102"/>
      <c r="Y10" s="102"/>
      <c r="Z10" s="102"/>
      <c r="AA10" s="102"/>
      <c r="AB10" s="102"/>
      <c r="AC10" s="102"/>
      <c r="AD10" s="102"/>
      <c r="AE10" s="102"/>
      <c r="AF10" s="102"/>
      <c r="AG10" s="102"/>
      <c r="AH10" s="102"/>
      <c r="AI10" s="102"/>
      <c r="AJ10" s="102"/>
      <c r="AK10" s="102"/>
      <c r="AL10" s="102"/>
      <c r="AM10" s="102"/>
      <c r="AN10" s="102"/>
      <c r="AO10" s="102"/>
      <c r="AP10" s="102"/>
      <c r="AQ10" s="102"/>
      <c r="AR10" s="102"/>
      <c r="AS10" s="102"/>
      <c r="AT10" s="102"/>
      <c r="AU10" s="102"/>
      <c r="AV10" s="102"/>
      <c r="AW10" s="102"/>
      <c r="AX10" s="102"/>
      <c r="AY10" s="102"/>
      <c r="AZ10" s="102"/>
      <c r="BA10" s="102"/>
      <c r="BB10" s="102"/>
      <c r="BC10" s="102"/>
      <c r="BD10" s="102"/>
      <c r="BE10" s="102"/>
      <c r="BF10" s="102"/>
      <c r="BG10" s="102"/>
    </row>
    <row r="11" spans="1:59" s="104" customFormat="1" ht="15" customHeight="1" x14ac:dyDescent="0.25">
      <c r="A11" s="62"/>
      <c r="B11" s="60"/>
      <c r="C11" s="61"/>
      <c r="D11" s="272" t="str">
        <f t="shared" ref="D11:D62" si="1">IF(C11="", "", IF(C11&lt;=1.25, 30, IF(C11&lt;=2.5, 60, 80)))</f>
        <v/>
      </c>
      <c r="E11" s="273"/>
      <c r="F11" s="294"/>
      <c r="G11" s="295"/>
      <c r="H11" s="102"/>
      <c r="I11" s="269" t="s">
        <v>54</v>
      </c>
      <c r="J11" s="102"/>
      <c r="K11" s="102"/>
      <c r="L11" s="102"/>
      <c r="M11" s="102"/>
      <c r="N11" s="102">
        <v>17</v>
      </c>
      <c r="O11" s="71"/>
      <c r="P11" s="71"/>
      <c r="Q11" s="71"/>
      <c r="R11" s="71"/>
      <c r="S11" s="71"/>
      <c r="T11" s="71"/>
      <c r="U11" s="96"/>
      <c r="V11" s="102"/>
      <c r="W11" s="102"/>
      <c r="X11" s="102"/>
      <c r="Y11" s="102"/>
      <c r="Z11" s="102"/>
      <c r="AA11" s="102"/>
      <c r="AB11" s="102"/>
      <c r="AC11" s="102"/>
      <c r="AD11" s="102"/>
      <c r="AE11" s="102"/>
      <c r="AF11" s="102"/>
      <c r="AG11" s="102"/>
      <c r="AH11" s="102"/>
      <c r="AI11" s="102"/>
      <c r="AJ11" s="102"/>
      <c r="AK11" s="102"/>
      <c r="AL11" s="102"/>
      <c r="AM11" s="102"/>
      <c r="AN11" s="102"/>
      <c r="AO11" s="102"/>
      <c r="AP11" s="102"/>
      <c r="AQ11" s="102"/>
      <c r="AR11" s="102"/>
      <c r="AS11" s="102"/>
      <c r="AT11" s="102"/>
      <c r="AU11" s="102"/>
      <c r="AV11" s="102"/>
      <c r="AW11" s="102"/>
      <c r="AX11" s="102"/>
      <c r="AY11" s="102"/>
      <c r="AZ11" s="102"/>
      <c r="BA11" s="102"/>
      <c r="BB11" s="102"/>
      <c r="BC11" s="102"/>
      <c r="BD11" s="102"/>
      <c r="BE11" s="102"/>
      <c r="BF11" s="102"/>
      <c r="BG11" s="102"/>
    </row>
    <row r="12" spans="1:59" s="104" customFormat="1" ht="15" customHeight="1" x14ac:dyDescent="0.25">
      <c r="A12" s="62"/>
      <c r="B12" s="60"/>
      <c r="C12" s="61"/>
      <c r="D12" s="272" t="str">
        <f t="shared" si="1"/>
        <v/>
      </c>
      <c r="E12" s="273"/>
      <c r="F12" s="294"/>
      <c r="G12" s="295"/>
      <c r="H12" s="102"/>
      <c r="I12" s="269"/>
      <c r="J12" s="102"/>
      <c r="K12" s="102"/>
      <c r="L12" s="102"/>
      <c r="M12" s="102"/>
      <c r="N12" s="102"/>
      <c r="O12" s="71"/>
      <c r="P12" s="71"/>
      <c r="Q12" s="71"/>
      <c r="R12" s="71"/>
      <c r="S12" s="71"/>
      <c r="T12" s="71"/>
      <c r="U12" s="96"/>
      <c r="V12" s="102"/>
      <c r="W12" s="102"/>
      <c r="X12" s="102"/>
      <c r="Y12" s="102"/>
      <c r="Z12" s="102"/>
      <c r="AA12" s="102"/>
      <c r="AB12" s="102"/>
      <c r="AC12" s="102"/>
      <c r="AD12" s="102"/>
      <c r="AE12" s="102"/>
      <c r="AF12" s="102"/>
      <c r="AG12" s="102"/>
      <c r="AH12" s="102"/>
      <c r="AI12" s="102"/>
      <c r="AJ12" s="102"/>
      <c r="AK12" s="102"/>
      <c r="AL12" s="102"/>
      <c r="AM12" s="102"/>
      <c r="AN12" s="102"/>
      <c r="AO12" s="102"/>
      <c r="AP12" s="102"/>
      <c r="AQ12" s="102"/>
      <c r="AR12" s="102"/>
      <c r="AS12" s="102"/>
      <c r="AT12" s="102"/>
      <c r="AU12" s="102"/>
      <c r="AV12" s="102"/>
      <c r="AW12" s="102"/>
      <c r="AX12" s="102"/>
      <c r="AY12" s="102"/>
      <c r="AZ12" s="102"/>
      <c r="BA12" s="102"/>
      <c r="BB12" s="102"/>
      <c r="BC12" s="102"/>
      <c r="BD12" s="102"/>
      <c r="BE12" s="102"/>
      <c r="BF12" s="102"/>
      <c r="BG12" s="102"/>
    </row>
    <row r="13" spans="1:59" s="104" customFormat="1" ht="15" customHeight="1" x14ac:dyDescent="0.25">
      <c r="A13" s="62"/>
      <c r="B13" s="60"/>
      <c r="C13" s="61"/>
      <c r="D13" s="272" t="str">
        <f t="shared" si="1"/>
        <v/>
      </c>
      <c r="E13" s="273"/>
      <c r="F13" s="294"/>
      <c r="G13" s="295"/>
      <c r="H13" s="102"/>
      <c r="I13" s="269"/>
      <c r="J13" s="102"/>
      <c r="K13" s="102"/>
      <c r="L13" s="102"/>
      <c r="M13" s="102"/>
      <c r="N13" s="102"/>
      <c r="O13" s="71"/>
      <c r="P13" s="71"/>
      <c r="Q13" s="71"/>
      <c r="R13" s="71"/>
      <c r="S13" s="71"/>
      <c r="T13" s="71"/>
      <c r="U13" s="96"/>
      <c r="V13" s="102"/>
      <c r="W13" s="102"/>
      <c r="X13" s="102"/>
      <c r="Y13" s="102"/>
      <c r="Z13" s="102"/>
      <c r="AA13" s="102"/>
      <c r="AB13" s="102"/>
      <c r="AC13" s="102"/>
      <c r="AD13" s="102"/>
      <c r="AE13" s="102"/>
      <c r="AF13" s="102"/>
      <c r="AG13" s="102"/>
      <c r="AH13" s="102"/>
      <c r="AI13" s="102"/>
      <c r="AJ13" s="102"/>
      <c r="AK13" s="102"/>
      <c r="AL13" s="102"/>
      <c r="AM13" s="102"/>
      <c r="AN13" s="102"/>
      <c r="AO13" s="102"/>
      <c r="AP13" s="102"/>
      <c r="AQ13" s="102"/>
      <c r="AR13" s="102"/>
      <c r="AS13" s="102"/>
      <c r="AT13" s="102"/>
      <c r="AU13" s="102"/>
      <c r="AV13" s="102"/>
      <c r="AW13" s="102"/>
      <c r="AX13" s="102"/>
      <c r="AY13" s="102"/>
      <c r="AZ13" s="102"/>
      <c r="BA13" s="102"/>
      <c r="BB13" s="102"/>
      <c r="BC13" s="102"/>
      <c r="BD13" s="102"/>
      <c r="BE13" s="102"/>
      <c r="BF13" s="102"/>
      <c r="BG13" s="102"/>
    </row>
    <row r="14" spans="1:59" s="104" customFormat="1" ht="15" customHeight="1" x14ac:dyDescent="0.25">
      <c r="A14" s="62"/>
      <c r="B14" s="60"/>
      <c r="C14" s="61"/>
      <c r="D14" s="272" t="str">
        <f t="shared" si="1"/>
        <v/>
      </c>
      <c r="E14" s="273"/>
      <c r="F14" s="294"/>
      <c r="G14" s="295"/>
      <c r="H14" s="102"/>
      <c r="I14" s="109"/>
      <c r="J14" s="102"/>
      <c r="K14" s="102"/>
      <c r="L14" s="102"/>
      <c r="M14" s="102"/>
      <c r="N14" s="102"/>
      <c r="O14" s="71"/>
      <c r="P14" s="71"/>
      <c r="Q14" s="71"/>
      <c r="R14" s="71"/>
      <c r="S14" s="71"/>
      <c r="T14" s="71"/>
      <c r="U14" s="96"/>
      <c r="V14" s="102"/>
      <c r="W14" s="102"/>
      <c r="X14" s="102"/>
      <c r="Y14" s="102"/>
      <c r="Z14" s="102"/>
      <c r="AA14" s="102"/>
      <c r="AB14" s="102"/>
      <c r="AC14" s="102"/>
      <c r="AD14" s="102"/>
      <c r="AE14" s="102"/>
      <c r="AF14" s="102"/>
      <c r="AG14" s="102"/>
      <c r="AH14" s="102"/>
      <c r="AI14" s="102"/>
      <c r="AJ14" s="102"/>
      <c r="AK14" s="102"/>
      <c r="AL14" s="102"/>
      <c r="AM14" s="102"/>
      <c r="AN14" s="102"/>
      <c r="AO14" s="102"/>
      <c r="AP14" s="102"/>
      <c r="AQ14" s="102"/>
      <c r="AR14" s="102"/>
      <c r="AS14" s="102"/>
      <c r="AT14" s="102"/>
      <c r="AU14" s="102"/>
      <c r="AV14" s="102"/>
      <c r="AW14" s="102"/>
      <c r="AX14" s="102"/>
      <c r="AY14" s="102"/>
      <c r="AZ14" s="102"/>
      <c r="BA14" s="102"/>
      <c r="BB14" s="102"/>
      <c r="BC14" s="102"/>
      <c r="BD14" s="102"/>
      <c r="BE14" s="102"/>
      <c r="BF14" s="102"/>
      <c r="BG14" s="102"/>
    </row>
    <row r="15" spans="1:59" s="104" customFormat="1" ht="15" customHeight="1" x14ac:dyDescent="0.25">
      <c r="A15" s="62"/>
      <c r="B15" s="60"/>
      <c r="C15" s="61"/>
      <c r="D15" s="272" t="str">
        <f t="shared" si="1"/>
        <v/>
      </c>
      <c r="E15" s="273"/>
      <c r="F15" s="294"/>
      <c r="G15" s="295"/>
      <c r="H15" s="102"/>
      <c r="I15" s="109"/>
      <c r="J15" s="102"/>
      <c r="K15" s="102"/>
      <c r="L15" s="102"/>
      <c r="M15" s="102"/>
      <c r="N15" s="102">
        <v>17</v>
      </c>
      <c r="O15" s="71"/>
      <c r="P15" s="71"/>
      <c r="Q15" s="71"/>
      <c r="R15" s="71"/>
      <c r="S15" s="71"/>
      <c r="T15" s="71"/>
      <c r="U15" s="96"/>
      <c r="V15" s="102"/>
      <c r="W15" s="102"/>
      <c r="X15" s="102"/>
      <c r="Y15" s="102"/>
      <c r="Z15" s="102"/>
      <c r="AA15" s="102"/>
      <c r="AB15" s="102"/>
      <c r="AC15" s="102"/>
      <c r="AD15" s="102"/>
      <c r="AE15" s="102"/>
      <c r="AF15" s="102"/>
      <c r="AG15" s="102"/>
      <c r="AH15" s="102"/>
      <c r="AI15" s="102"/>
      <c r="AJ15" s="102"/>
      <c r="AK15" s="102"/>
      <c r="AL15" s="102"/>
      <c r="AM15" s="102"/>
      <c r="AN15" s="102"/>
      <c r="AO15" s="102"/>
      <c r="AP15" s="102"/>
      <c r="AQ15" s="102"/>
      <c r="AR15" s="102"/>
      <c r="AS15" s="102"/>
      <c r="AT15" s="102"/>
      <c r="AU15" s="102"/>
      <c r="AV15" s="102"/>
      <c r="AW15" s="102"/>
      <c r="AX15" s="102"/>
      <c r="AY15" s="102"/>
      <c r="AZ15" s="102"/>
      <c r="BA15" s="102"/>
      <c r="BB15" s="102"/>
      <c r="BC15" s="102"/>
      <c r="BD15" s="102"/>
      <c r="BE15" s="102"/>
      <c r="BF15" s="102"/>
      <c r="BG15" s="102"/>
    </row>
    <row r="16" spans="1:59" ht="15" customHeight="1" x14ac:dyDescent="0.25">
      <c r="A16" s="62"/>
      <c r="B16" s="60"/>
      <c r="C16" s="61"/>
      <c r="D16" s="272" t="str">
        <f t="shared" si="1"/>
        <v/>
      </c>
      <c r="E16" s="273"/>
      <c r="F16" s="294"/>
      <c r="G16" s="295"/>
    </row>
    <row r="17" spans="1:7" ht="15" customHeight="1" x14ac:dyDescent="0.25">
      <c r="A17" s="62"/>
      <c r="B17" s="60"/>
      <c r="C17" s="61"/>
      <c r="D17" s="272" t="str">
        <f t="shared" si="1"/>
        <v/>
      </c>
      <c r="E17" s="273"/>
      <c r="F17" s="294"/>
      <c r="G17" s="295"/>
    </row>
    <row r="18" spans="1:7" ht="15" customHeight="1" x14ac:dyDescent="0.25">
      <c r="A18" s="62"/>
      <c r="B18" s="60"/>
      <c r="C18" s="61"/>
      <c r="D18" s="272" t="str">
        <f t="shared" si="1"/>
        <v/>
      </c>
      <c r="E18" s="273"/>
      <c r="F18" s="294"/>
      <c r="G18" s="295"/>
    </row>
    <row r="19" spans="1:7" ht="15" customHeight="1" x14ac:dyDescent="0.25">
      <c r="A19" s="62"/>
      <c r="B19" s="60"/>
      <c r="C19" s="61"/>
      <c r="D19" s="272" t="str">
        <f t="shared" si="1"/>
        <v/>
      </c>
      <c r="E19" s="273"/>
      <c r="F19" s="294"/>
      <c r="G19" s="295"/>
    </row>
    <row r="20" spans="1:7" ht="15" customHeight="1" x14ac:dyDescent="0.25">
      <c r="A20" s="62"/>
      <c r="B20" s="60"/>
      <c r="C20" s="61"/>
      <c r="D20" s="272" t="str">
        <f t="shared" si="1"/>
        <v/>
      </c>
      <c r="E20" s="273"/>
      <c r="F20" s="294"/>
      <c r="G20" s="295"/>
    </row>
    <row r="21" spans="1:7" ht="15" customHeight="1" x14ac:dyDescent="0.25">
      <c r="A21" s="62"/>
      <c r="B21" s="60"/>
      <c r="C21" s="61"/>
      <c r="D21" s="272" t="str">
        <f t="shared" si="1"/>
        <v/>
      </c>
      <c r="E21" s="273"/>
      <c r="F21" s="294"/>
      <c r="G21" s="295"/>
    </row>
    <row r="22" spans="1:7" ht="15" customHeight="1" x14ac:dyDescent="0.25">
      <c r="A22" s="62"/>
      <c r="B22" s="60"/>
      <c r="C22" s="61"/>
      <c r="D22" s="272" t="str">
        <f t="shared" si="1"/>
        <v/>
      </c>
      <c r="E22" s="273"/>
      <c r="F22" s="294"/>
      <c r="G22" s="295"/>
    </row>
    <row r="23" spans="1:7" ht="15" customHeight="1" x14ac:dyDescent="0.25">
      <c r="A23" s="62"/>
      <c r="B23" s="60"/>
      <c r="C23" s="61"/>
      <c r="D23" s="272" t="str">
        <f t="shared" si="1"/>
        <v/>
      </c>
      <c r="E23" s="273"/>
      <c r="F23" s="294"/>
      <c r="G23" s="295"/>
    </row>
    <row r="24" spans="1:7" ht="15" customHeight="1" x14ac:dyDescent="0.25">
      <c r="A24" s="62"/>
      <c r="B24" s="60"/>
      <c r="C24" s="61"/>
      <c r="D24" s="272" t="str">
        <f t="shared" si="1"/>
        <v/>
      </c>
      <c r="E24" s="273"/>
      <c r="F24" s="294"/>
      <c r="G24" s="295"/>
    </row>
    <row r="25" spans="1:7" ht="15" customHeight="1" x14ac:dyDescent="0.25">
      <c r="A25" s="62"/>
      <c r="B25" s="60"/>
      <c r="C25" s="61"/>
      <c r="D25" s="272" t="str">
        <f t="shared" si="1"/>
        <v/>
      </c>
      <c r="E25" s="273"/>
      <c r="F25" s="294"/>
      <c r="G25" s="295"/>
    </row>
    <row r="26" spans="1:7" ht="15" customHeight="1" x14ac:dyDescent="0.25">
      <c r="A26" s="62"/>
      <c r="B26" s="60"/>
      <c r="C26" s="61"/>
      <c r="D26" s="272" t="str">
        <f t="shared" si="1"/>
        <v/>
      </c>
      <c r="E26" s="273"/>
      <c r="F26" s="294"/>
      <c r="G26" s="295"/>
    </row>
    <row r="27" spans="1:7" ht="15" customHeight="1" x14ac:dyDescent="0.25">
      <c r="A27" s="62"/>
      <c r="B27" s="60"/>
      <c r="C27" s="61"/>
      <c r="D27" s="272" t="str">
        <f t="shared" si="1"/>
        <v/>
      </c>
      <c r="E27" s="273"/>
      <c r="F27" s="294"/>
      <c r="G27" s="295"/>
    </row>
    <row r="28" spans="1:7" ht="15" customHeight="1" x14ac:dyDescent="0.25">
      <c r="A28" s="62"/>
      <c r="B28" s="60"/>
      <c r="C28" s="61"/>
      <c r="D28" s="272" t="str">
        <f t="shared" si="1"/>
        <v/>
      </c>
      <c r="E28" s="273"/>
      <c r="F28" s="294"/>
      <c r="G28" s="295"/>
    </row>
    <row r="29" spans="1:7" ht="15" customHeight="1" x14ac:dyDescent="0.25">
      <c r="A29" s="62"/>
      <c r="B29" s="60"/>
      <c r="C29" s="61"/>
      <c r="D29" s="272" t="str">
        <f t="shared" si="1"/>
        <v/>
      </c>
      <c r="E29" s="273"/>
      <c r="F29" s="294"/>
      <c r="G29" s="295"/>
    </row>
    <row r="30" spans="1:7" ht="15" customHeight="1" x14ac:dyDescent="0.25">
      <c r="A30" s="62"/>
      <c r="B30" s="60"/>
      <c r="C30" s="61"/>
      <c r="D30" s="272" t="str">
        <f t="shared" si="1"/>
        <v/>
      </c>
      <c r="E30" s="273"/>
      <c r="F30" s="294"/>
      <c r="G30" s="295"/>
    </row>
    <row r="31" spans="1:7" ht="15" customHeight="1" x14ac:dyDescent="0.25">
      <c r="A31" s="62"/>
      <c r="B31" s="60"/>
      <c r="C31" s="61"/>
      <c r="D31" s="272" t="str">
        <f t="shared" si="1"/>
        <v/>
      </c>
      <c r="E31" s="273"/>
      <c r="F31" s="294"/>
      <c r="G31" s="295"/>
    </row>
    <row r="32" spans="1:7" ht="15" customHeight="1" x14ac:dyDescent="0.25">
      <c r="A32" s="62"/>
      <c r="B32" s="60"/>
      <c r="C32" s="61"/>
      <c r="D32" s="272" t="str">
        <f t="shared" si="1"/>
        <v/>
      </c>
      <c r="E32" s="273"/>
      <c r="F32" s="294"/>
      <c r="G32" s="295"/>
    </row>
    <row r="33" spans="1:7" ht="15" customHeight="1" x14ac:dyDescent="0.25">
      <c r="A33" s="62"/>
      <c r="B33" s="60"/>
      <c r="C33" s="61"/>
      <c r="D33" s="272" t="str">
        <f t="shared" si="1"/>
        <v/>
      </c>
      <c r="E33" s="273"/>
      <c r="F33" s="294"/>
      <c r="G33" s="295"/>
    </row>
    <row r="34" spans="1:7" ht="15" customHeight="1" x14ac:dyDescent="0.25">
      <c r="A34" s="62"/>
      <c r="B34" s="60"/>
      <c r="C34" s="61"/>
      <c r="D34" s="272" t="str">
        <f t="shared" si="1"/>
        <v/>
      </c>
      <c r="E34" s="273"/>
      <c r="F34" s="294"/>
      <c r="G34" s="295"/>
    </row>
    <row r="35" spans="1:7" ht="15" customHeight="1" x14ac:dyDescent="0.25">
      <c r="A35" s="62"/>
      <c r="B35" s="60"/>
      <c r="C35" s="61"/>
      <c r="D35" s="272" t="str">
        <f t="shared" si="1"/>
        <v/>
      </c>
      <c r="E35" s="273"/>
      <c r="F35" s="294"/>
      <c r="G35" s="295"/>
    </row>
    <row r="36" spans="1:7" ht="15" customHeight="1" x14ac:dyDescent="0.25">
      <c r="A36" s="62"/>
      <c r="B36" s="60"/>
      <c r="C36" s="61"/>
      <c r="D36" s="272" t="str">
        <f t="shared" si="1"/>
        <v/>
      </c>
      <c r="E36" s="273"/>
      <c r="F36" s="294"/>
      <c r="G36" s="295"/>
    </row>
    <row r="37" spans="1:7" ht="15" customHeight="1" x14ac:dyDescent="0.25">
      <c r="A37" s="62"/>
      <c r="B37" s="60"/>
      <c r="C37" s="61"/>
      <c r="D37" s="272" t="str">
        <f t="shared" si="1"/>
        <v/>
      </c>
      <c r="E37" s="273"/>
      <c r="F37" s="294"/>
      <c r="G37" s="295"/>
    </row>
    <row r="38" spans="1:7" ht="15" customHeight="1" x14ac:dyDescent="0.25">
      <c r="A38" s="62"/>
      <c r="B38" s="60"/>
      <c r="C38" s="61"/>
      <c r="D38" s="272" t="str">
        <f t="shared" si="1"/>
        <v/>
      </c>
      <c r="E38" s="273"/>
      <c r="F38" s="294"/>
      <c r="G38" s="295"/>
    </row>
    <row r="39" spans="1:7" ht="15" customHeight="1" x14ac:dyDescent="0.25">
      <c r="A39" s="62"/>
      <c r="B39" s="60"/>
      <c r="C39" s="61"/>
      <c r="D39" s="272" t="str">
        <f t="shared" si="1"/>
        <v/>
      </c>
      <c r="E39" s="273"/>
      <c r="F39" s="294"/>
      <c r="G39" s="295"/>
    </row>
    <row r="40" spans="1:7" ht="15" customHeight="1" x14ac:dyDescent="0.25">
      <c r="A40" s="62"/>
      <c r="B40" s="60"/>
      <c r="C40" s="61"/>
      <c r="D40" s="272" t="str">
        <f t="shared" si="1"/>
        <v/>
      </c>
      <c r="E40" s="273"/>
      <c r="F40" s="294"/>
      <c r="G40" s="295"/>
    </row>
    <row r="41" spans="1:7" ht="15" customHeight="1" x14ac:dyDescent="0.25">
      <c r="A41" s="62"/>
      <c r="B41" s="60"/>
      <c r="C41" s="61"/>
      <c r="D41" s="272" t="str">
        <f t="shared" si="1"/>
        <v/>
      </c>
      <c r="E41" s="273"/>
      <c r="F41" s="294"/>
      <c r="G41" s="295"/>
    </row>
    <row r="42" spans="1:7" ht="15" customHeight="1" x14ac:dyDescent="0.25">
      <c r="A42" s="62"/>
      <c r="B42" s="60"/>
      <c r="C42" s="61"/>
      <c r="D42" s="272" t="str">
        <f t="shared" si="1"/>
        <v/>
      </c>
      <c r="E42" s="273"/>
      <c r="F42" s="294"/>
      <c r="G42" s="295"/>
    </row>
    <row r="43" spans="1:7" ht="15" customHeight="1" x14ac:dyDescent="0.25">
      <c r="A43" s="62"/>
      <c r="B43" s="60"/>
      <c r="C43" s="61"/>
      <c r="D43" s="272" t="str">
        <f t="shared" si="1"/>
        <v/>
      </c>
      <c r="E43" s="273"/>
      <c r="F43" s="294"/>
      <c r="G43" s="295"/>
    </row>
    <row r="44" spans="1:7" ht="15" customHeight="1" x14ac:dyDescent="0.25">
      <c r="A44" s="62"/>
      <c r="B44" s="60"/>
      <c r="C44" s="61"/>
      <c r="D44" s="272" t="str">
        <f t="shared" si="1"/>
        <v/>
      </c>
      <c r="E44" s="273"/>
      <c r="F44" s="294"/>
      <c r="G44" s="295"/>
    </row>
    <row r="45" spans="1:7" ht="15" customHeight="1" x14ac:dyDescent="0.25">
      <c r="A45" s="62"/>
      <c r="B45" s="60"/>
      <c r="C45" s="61"/>
      <c r="D45" s="272" t="str">
        <f t="shared" si="1"/>
        <v/>
      </c>
      <c r="E45" s="273"/>
      <c r="F45" s="294"/>
      <c r="G45" s="295"/>
    </row>
    <row r="46" spans="1:7" ht="15" customHeight="1" x14ac:dyDescent="0.25">
      <c r="A46" s="62"/>
      <c r="B46" s="60"/>
      <c r="C46" s="61"/>
      <c r="D46" s="272" t="str">
        <f t="shared" si="1"/>
        <v/>
      </c>
      <c r="E46" s="273"/>
      <c r="F46" s="294"/>
      <c r="G46" s="295"/>
    </row>
    <row r="47" spans="1:7" ht="15" customHeight="1" x14ac:dyDescent="0.25">
      <c r="A47" s="62"/>
      <c r="B47" s="60"/>
      <c r="C47" s="61"/>
      <c r="D47" s="272" t="str">
        <f t="shared" si="1"/>
        <v/>
      </c>
      <c r="E47" s="273"/>
      <c r="F47" s="294"/>
      <c r="G47" s="295"/>
    </row>
    <row r="48" spans="1:7" ht="15" customHeight="1" x14ac:dyDescent="0.25">
      <c r="A48" s="62"/>
      <c r="B48" s="60"/>
      <c r="C48" s="61"/>
      <c r="D48" s="272" t="str">
        <f t="shared" si="1"/>
        <v/>
      </c>
      <c r="E48" s="273"/>
      <c r="F48" s="294"/>
      <c r="G48" s="295"/>
    </row>
    <row r="49" spans="1:9" ht="15" customHeight="1" x14ac:dyDescent="0.25">
      <c r="A49" s="62"/>
      <c r="B49" s="60"/>
      <c r="C49" s="61"/>
      <c r="D49" s="272" t="str">
        <f t="shared" si="1"/>
        <v/>
      </c>
      <c r="E49" s="273"/>
      <c r="F49" s="294"/>
      <c r="G49" s="295"/>
    </row>
    <row r="50" spans="1:9" ht="15" customHeight="1" x14ac:dyDescent="0.25">
      <c r="A50" s="62"/>
      <c r="B50" s="60"/>
      <c r="C50" s="61"/>
      <c r="D50" s="272" t="str">
        <f t="shared" si="1"/>
        <v/>
      </c>
      <c r="E50" s="273"/>
      <c r="F50" s="294"/>
      <c r="G50" s="295"/>
    </row>
    <row r="51" spans="1:9" ht="15" customHeight="1" x14ac:dyDescent="0.25">
      <c r="A51" s="62"/>
      <c r="B51" s="60"/>
      <c r="C51" s="61"/>
      <c r="D51" s="272" t="str">
        <f t="shared" si="1"/>
        <v/>
      </c>
      <c r="E51" s="273"/>
      <c r="F51" s="294"/>
      <c r="G51" s="295"/>
    </row>
    <row r="52" spans="1:9" ht="15" customHeight="1" x14ac:dyDescent="0.25">
      <c r="A52" s="62"/>
      <c r="B52" s="60"/>
      <c r="C52" s="61"/>
      <c r="D52" s="272" t="str">
        <f t="shared" si="1"/>
        <v/>
      </c>
      <c r="E52" s="273"/>
      <c r="F52" s="294"/>
      <c r="G52" s="295"/>
    </row>
    <row r="53" spans="1:9" ht="15" customHeight="1" x14ac:dyDescent="0.25">
      <c r="A53" s="62"/>
      <c r="B53" s="60"/>
      <c r="C53" s="61"/>
      <c r="D53" s="272" t="str">
        <f t="shared" si="1"/>
        <v/>
      </c>
      <c r="E53" s="273"/>
      <c r="F53" s="294"/>
      <c r="G53" s="295"/>
    </row>
    <row r="54" spans="1:9" ht="15" customHeight="1" x14ac:dyDescent="0.25">
      <c r="A54" s="62"/>
      <c r="B54" s="60"/>
      <c r="C54" s="61"/>
      <c r="D54" s="272" t="str">
        <f t="shared" si="1"/>
        <v/>
      </c>
      <c r="E54" s="273"/>
      <c r="F54" s="294"/>
      <c r="G54" s="295"/>
    </row>
    <row r="55" spans="1:9" ht="15" customHeight="1" x14ac:dyDescent="0.25">
      <c r="A55" s="62"/>
      <c r="B55" s="60"/>
      <c r="C55" s="61"/>
      <c r="D55" s="272" t="str">
        <f t="shared" si="1"/>
        <v/>
      </c>
      <c r="E55" s="273"/>
      <c r="F55" s="294"/>
      <c r="G55" s="295"/>
    </row>
    <row r="56" spans="1:9" ht="15" customHeight="1" x14ac:dyDescent="0.25">
      <c r="A56" s="62"/>
      <c r="B56" s="60"/>
      <c r="C56" s="61"/>
      <c r="D56" s="272" t="str">
        <f t="shared" si="1"/>
        <v/>
      </c>
      <c r="E56" s="273"/>
      <c r="F56" s="294"/>
      <c r="G56" s="295"/>
    </row>
    <row r="57" spans="1:9" ht="15" customHeight="1" x14ac:dyDescent="0.25">
      <c r="A57" s="62"/>
      <c r="B57" s="60"/>
      <c r="C57" s="61"/>
      <c r="D57" s="272" t="str">
        <f t="shared" si="1"/>
        <v/>
      </c>
      <c r="E57" s="273"/>
      <c r="F57" s="294"/>
      <c r="G57" s="295"/>
    </row>
    <row r="58" spans="1:9" ht="15" customHeight="1" x14ac:dyDescent="0.25">
      <c r="A58" s="62"/>
      <c r="B58" s="60"/>
      <c r="C58" s="61"/>
      <c r="D58" s="272" t="str">
        <f t="shared" si="1"/>
        <v/>
      </c>
      <c r="E58" s="273"/>
      <c r="F58" s="294"/>
      <c r="G58" s="295"/>
    </row>
    <row r="59" spans="1:9" ht="15" customHeight="1" x14ac:dyDescent="0.25">
      <c r="A59" s="62"/>
      <c r="B59" s="60"/>
      <c r="C59" s="61"/>
      <c r="D59" s="272" t="str">
        <f t="shared" si="1"/>
        <v/>
      </c>
      <c r="E59" s="273"/>
      <c r="F59" s="294"/>
      <c r="G59" s="295"/>
    </row>
    <row r="60" spans="1:9" ht="15" customHeight="1" x14ac:dyDescent="0.25">
      <c r="A60" s="62"/>
      <c r="B60" s="60"/>
      <c r="C60" s="61"/>
      <c r="D60" s="272" t="str">
        <f t="shared" si="1"/>
        <v/>
      </c>
      <c r="E60" s="273"/>
      <c r="F60" s="294"/>
      <c r="G60" s="295"/>
    </row>
    <row r="61" spans="1:9" ht="15" customHeight="1" x14ac:dyDescent="0.25">
      <c r="A61" s="62"/>
      <c r="B61" s="60"/>
      <c r="C61" s="61"/>
      <c r="D61" s="272" t="str">
        <f t="shared" si="1"/>
        <v/>
      </c>
      <c r="E61" s="273"/>
      <c r="F61" s="294"/>
      <c r="G61" s="295"/>
    </row>
    <row r="62" spans="1:9" ht="15" customHeight="1" x14ac:dyDescent="0.25">
      <c r="A62" s="62"/>
      <c r="B62" s="60"/>
      <c r="C62" s="61"/>
      <c r="D62" s="272" t="str">
        <f t="shared" si="1"/>
        <v/>
      </c>
      <c r="E62" s="273"/>
      <c r="F62" s="294"/>
      <c r="G62" s="295"/>
    </row>
    <row r="63" spans="1:9" s="71" customFormat="1" ht="14.85" customHeight="1" x14ac:dyDescent="0.25">
      <c r="A63" s="271"/>
      <c r="B63" s="271"/>
      <c r="C63" s="271"/>
      <c r="D63" s="271"/>
      <c r="E63" s="271"/>
      <c r="F63" s="271"/>
      <c r="G63" s="271"/>
      <c r="I63" s="126"/>
    </row>
    <row r="64" spans="1:9" s="71" customFormat="1" x14ac:dyDescent="0.25">
      <c r="I64" s="126"/>
    </row>
    <row r="65" spans="9:9" s="71" customFormat="1" x14ac:dyDescent="0.25">
      <c r="I65" s="126"/>
    </row>
    <row r="66" spans="9:9" s="71" customFormat="1" x14ac:dyDescent="0.25">
      <c r="I66" s="126"/>
    </row>
    <row r="67" spans="9:9" s="71" customFormat="1" x14ac:dyDescent="0.25">
      <c r="I67" s="126"/>
    </row>
    <row r="68" spans="9:9" s="71" customFormat="1" x14ac:dyDescent="0.25">
      <c r="I68" s="126"/>
    </row>
    <row r="69" spans="9:9" s="71" customFormat="1" x14ac:dyDescent="0.25">
      <c r="I69" s="126"/>
    </row>
    <row r="70" spans="9:9" s="71" customFormat="1" x14ac:dyDescent="0.25">
      <c r="I70" s="126"/>
    </row>
    <row r="71" spans="9:9" s="71" customFormat="1" x14ac:dyDescent="0.25">
      <c r="I71" s="126"/>
    </row>
    <row r="72" spans="9:9" s="71" customFormat="1" x14ac:dyDescent="0.25">
      <c r="I72" s="126"/>
    </row>
    <row r="73" spans="9:9" s="71" customFormat="1" x14ac:dyDescent="0.25">
      <c r="I73" s="126"/>
    </row>
    <row r="74" spans="9:9" s="71" customFormat="1" x14ac:dyDescent="0.25">
      <c r="I74" s="126"/>
    </row>
    <row r="75" spans="9:9" s="71" customFormat="1" x14ac:dyDescent="0.25">
      <c r="I75" s="126"/>
    </row>
    <row r="76" spans="9:9" s="71" customFormat="1" x14ac:dyDescent="0.25">
      <c r="I76" s="126"/>
    </row>
    <row r="77" spans="9:9" s="71" customFormat="1" x14ac:dyDescent="0.25">
      <c r="I77" s="126"/>
    </row>
    <row r="78" spans="9:9" s="71" customFormat="1" x14ac:dyDescent="0.25">
      <c r="I78" s="126"/>
    </row>
    <row r="79" spans="9:9" s="71" customFormat="1" x14ac:dyDescent="0.25">
      <c r="I79" s="126"/>
    </row>
    <row r="80" spans="9:9" s="71" customFormat="1" x14ac:dyDescent="0.25">
      <c r="I80" s="126"/>
    </row>
    <row r="81" spans="9:9" s="71" customFormat="1" x14ac:dyDescent="0.25">
      <c r="I81" s="126"/>
    </row>
    <row r="82" spans="9:9" s="71" customFormat="1" x14ac:dyDescent="0.25">
      <c r="I82" s="126"/>
    </row>
    <row r="83" spans="9:9" s="71" customFormat="1" x14ac:dyDescent="0.25">
      <c r="I83" s="126"/>
    </row>
    <row r="84" spans="9:9" s="71" customFormat="1" x14ac:dyDescent="0.25">
      <c r="I84" s="126"/>
    </row>
    <row r="85" spans="9:9" s="71" customFormat="1" x14ac:dyDescent="0.25">
      <c r="I85" s="126"/>
    </row>
    <row r="86" spans="9:9" s="71" customFormat="1" x14ac:dyDescent="0.25">
      <c r="I86" s="126"/>
    </row>
    <row r="87" spans="9:9" s="71" customFormat="1" x14ac:dyDescent="0.25">
      <c r="I87" s="126"/>
    </row>
    <row r="88" spans="9:9" s="71" customFormat="1" x14ac:dyDescent="0.25">
      <c r="I88" s="126"/>
    </row>
    <row r="89" spans="9:9" s="71" customFormat="1" x14ac:dyDescent="0.25">
      <c r="I89" s="126"/>
    </row>
    <row r="90" spans="9:9" s="71" customFormat="1" x14ac:dyDescent="0.25">
      <c r="I90" s="126"/>
    </row>
    <row r="91" spans="9:9" s="71" customFormat="1" x14ac:dyDescent="0.25">
      <c r="I91" s="126"/>
    </row>
    <row r="92" spans="9:9" s="71" customFormat="1" x14ac:dyDescent="0.25">
      <c r="I92" s="126"/>
    </row>
    <row r="93" spans="9:9" s="71" customFormat="1" x14ac:dyDescent="0.25">
      <c r="I93" s="126"/>
    </row>
    <row r="94" spans="9:9" s="71" customFormat="1" x14ac:dyDescent="0.25">
      <c r="I94" s="126"/>
    </row>
    <row r="95" spans="9:9" s="71" customFormat="1" x14ac:dyDescent="0.25">
      <c r="I95" s="126"/>
    </row>
    <row r="96" spans="9:9" s="71" customFormat="1" x14ac:dyDescent="0.25">
      <c r="I96" s="126"/>
    </row>
    <row r="97" spans="9:9" s="71" customFormat="1" x14ac:dyDescent="0.25">
      <c r="I97" s="126"/>
    </row>
    <row r="98" spans="9:9" s="71" customFormat="1" x14ac:dyDescent="0.25">
      <c r="I98" s="126"/>
    </row>
    <row r="99" spans="9:9" s="71" customFormat="1" x14ac:dyDescent="0.25">
      <c r="I99" s="126"/>
    </row>
    <row r="100" spans="9:9" s="71" customFormat="1" x14ac:dyDescent="0.25">
      <c r="I100" s="126"/>
    </row>
    <row r="101" spans="9:9" s="71" customFormat="1" x14ac:dyDescent="0.25">
      <c r="I101" s="126"/>
    </row>
    <row r="102" spans="9:9" s="71" customFormat="1" x14ac:dyDescent="0.25">
      <c r="I102" s="126"/>
    </row>
    <row r="103" spans="9:9" s="71" customFormat="1" x14ac:dyDescent="0.25">
      <c r="I103" s="126"/>
    </row>
    <row r="104" spans="9:9" s="71" customFormat="1" x14ac:dyDescent="0.25">
      <c r="I104" s="126"/>
    </row>
    <row r="105" spans="9:9" s="71" customFormat="1" x14ac:dyDescent="0.25">
      <c r="I105" s="126"/>
    </row>
    <row r="106" spans="9:9" s="71" customFormat="1" x14ac:dyDescent="0.25">
      <c r="I106" s="126"/>
    </row>
    <row r="107" spans="9:9" s="71" customFormat="1" x14ac:dyDescent="0.25">
      <c r="I107" s="126"/>
    </row>
    <row r="108" spans="9:9" s="71" customFormat="1" x14ac:dyDescent="0.25">
      <c r="I108" s="126"/>
    </row>
    <row r="109" spans="9:9" s="71" customFormat="1" x14ac:dyDescent="0.25">
      <c r="I109" s="126"/>
    </row>
    <row r="110" spans="9:9" s="71" customFormat="1" x14ac:dyDescent="0.25">
      <c r="I110" s="126"/>
    </row>
    <row r="111" spans="9:9" s="71" customFormat="1" x14ac:dyDescent="0.25">
      <c r="I111" s="126"/>
    </row>
    <row r="112" spans="9:9" s="71" customFormat="1" x14ac:dyDescent="0.25">
      <c r="I112" s="126"/>
    </row>
    <row r="113" spans="9:9" s="71" customFormat="1" x14ac:dyDescent="0.25">
      <c r="I113" s="126"/>
    </row>
    <row r="114" spans="9:9" s="71" customFormat="1" x14ac:dyDescent="0.25">
      <c r="I114" s="126"/>
    </row>
    <row r="115" spans="9:9" s="71" customFormat="1" x14ac:dyDescent="0.25">
      <c r="I115" s="126"/>
    </row>
    <row r="116" spans="9:9" s="71" customFormat="1" x14ac:dyDescent="0.25">
      <c r="I116" s="126"/>
    </row>
    <row r="117" spans="9:9" s="71" customFormat="1" x14ac:dyDescent="0.25">
      <c r="I117" s="126"/>
    </row>
    <row r="118" spans="9:9" s="71" customFormat="1" x14ac:dyDescent="0.25">
      <c r="I118" s="126"/>
    </row>
    <row r="119" spans="9:9" s="71" customFormat="1" x14ac:dyDescent="0.25">
      <c r="I119" s="126"/>
    </row>
    <row r="120" spans="9:9" s="71" customFormat="1" x14ac:dyDescent="0.25">
      <c r="I120" s="126"/>
    </row>
    <row r="121" spans="9:9" s="71" customFormat="1" x14ac:dyDescent="0.25">
      <c r="I121" s="126"/>
    </row>
    <row r="122" spans="9:9" s="71" customFormat="1" x14ac:dyDescent="0.25">
      <c r="I122" s="126"/>
    </row>
    <row r="123" spans="9:9" s="71" customFormat="1" x14ac:dyDescent="0.25">
      <c r="I123" s="126"/>
    </row>
    <row r="124" spans="9:9" s="71" customFormat="1" x14ac:dyDescent="0.25">
      <c r="I124" s="126"/>
    </row>
    <row r="125" spans="9:9" s="71" customFormat="1" x14ac:dyDescent="0.25">
      <c r="I125" s="126"/>
    </row>
    <row r="126" spans="9:9" s="71" customFormat="1" x14ac:dyDescent="0.25">
      <c r="I126" s="126"/>
    </row>
    <row r="127" spans="9:9" s="71" customFormat="1" x14ac:dyDescent="0.25">
      <c r="I127" s="126"/>
    </row>
    <row r="128" spans="9:9" s="71" customFormat="1" x14ac:dyDescent="0.25">
      <c r="I128" s="126"/>
    </row>
    <row r="129" spans="9:9" s="71" customFormat="1" x14ac:dyDescent="0.25">
      <c r="I129" s="126"/>
    </row>
    <row r="130" spans="9:9" s="71" customFormat="1" x14ac:dyDescent="0.25">
      <c r="I130" s="126"/>
    </row>
    <row r="131" spans="9:9" s="71" customFormat="1" x14ac:dyDescent="0.25">
      <c r="I131" s="126"/>
    </row>
    <row r="132" spans="9:9" s="71" customFormat="1" x14ac:dyDescent="0.25">
      <c r="I132" s="126"/>
    </row>
    <row r="133" spans="9:9" s="71" customFormat="1" x14ac:dyDescent="0.25">
      <c r="I133" s="126"/>
    </row>
    <row r="134" spans="9:9" s="71" customFormat="1" x14ac:dyDescent="0.25">
      <c r="I134" s="126"/>
    </row>
    <row r="135" spans="9:9" s="71" customFormat="1" x14ac:dyDescent="0.25">
      <c r="I135" s="126"/>
    </row>
    <row r="136" spans="9:9" s="71" customFormat="1" x14ac:dyDescent="0.25">
      <c r="I136" s="126"/>
    </row>
    <row r="137" spans="9:9" s="71" customFormat="1" x14ac:dyDescent="0.25">
      <c r="I137" s="126"/>
    </row>
    <row r="138" spans="9:9" s="71" customFormat="1" x14ac:dyDescent="0.25">
      <c r="I138" s="126"/>
    </row>
    <row r="139" spans="9:9" s="71" customFormat="1" x14ac:dyDescent="0.25">
      <c r="I139" s="126"/>
    </row>
    <row r="140" spans="9:9" s="71" customFormat="1" x14ac:dyDescent="0.25">
      <c r="I140" s="126"/>
    </row>
    <row r="141" spans="9:9" s="71" customFormat="1" x14ac:dyDescent="0.25">
      <c r="I141" s="126"/>
    </row>
    <row r="142" spans="9:9" s="71" customFormat="1" x14ac:dyDescent="0.25">
      <c r="I142" s="126"/>
    </row>
    <row r="143" spans="9:9" s="71" customFormat="1" x14ac:dyDescent="0.25">
      <c r="I143" s="126"/>
    </row>
    <row r="144" spans="9:9" s="71" customFormat="1" x14ac:dyDescent="0.25">
      <c r="I144" s="126"/>
    </row>
    <row r="145" spans="9:9" s="71" customFormat="1" x14ac:dyDescent="0.25">
      <c r="I145" s="126"/>
    </row>
    <row r="146" spans="9:9" s="71" customFormat="1" x14ac:dyDescent="0.25">
      <c r="I146" s="126"/>
    </row>
    <row r="147" spans="9:9" s="71" customFormat="1" x14ac:dyDescent="0.25">
      <c r="I147" s="126"/>
    </row>
    <row r="148" spans="9:9" s="71" customFormat="1" x14ac:dyDescent="0.25">
      <c r="I148" s="126"/>
    </row>
    <row r="149" spans="9:9" s="71" customFormat="1" x14ac:dyDescent="0.25">
      <c r="I149" s="126"/>
    </row>
    <row r="150" spans="9:9" s="71" customFormat="1" x14ac:dyDescent="0.25">
      <c r="I150" s="126"/>
    </row>
    <row r="151" spans="9:9" s="71" customFormat="1" x14ac:dyDescent="0.25">
      <c r="I151" s="126"/>
    </row>
    <row r="152" spans="9:9" s="71" customFormat="1" x14ac:dyDescent="0.25">
      <c r="I152" s="126"/>
    </row>
    <row r="153" spans="9:9" s="71" customFormat="1" x14ac:dyDescent="0.25">
      <c r="I153" s="126"/>
    </row>
    <row r="154" spans="9:9" s="71" customFormat="1" x14ac:dyDescent="0.25">
      <c r="I154" s="126"/>
    </row>
    <row r="155" spans="9:9" s="71" customFormat="1" x14ac:dyDescent="0.25">
      <c r="I155" s="126"/>
    </row>
    <row r="156" spans="9:9" s="71" customFormat="1" x14ac:dyDescent="0.25">
      <c r="I156" s="126"/>
    </row>
    <row r="157" spans="9:9" s="71" customFormat="1" x14ac:dyDescent="0.25">
      <c r="I157" s="126"/>
    </row>
    <row r="158" spans="9:9" s="71" customFormat="1" x14ac:dyDescent="0.25">
      <c r="I158" s="126"/>
    </row>
    <row r="159" spans="9:9" s="71" customFormat="1" x14ac:dyDescent="0.25">
      <c r="I159" s="126"/>
    </row>
    <row r="160" spans="9:9" s="71" customFormat="1" x14ac:dyDescent="0.25">
      <c r="I160" s="126"/>
    </row>
    <row r="161" spans="9:9" s="71" customFormat="1" x14ac:dyDescent="0.25">
      <c r="I161" s="126"/>
    </row>
    <row r="162" spans="9:9" s="71" customFormat="1" x14ac:dyDescent="0.25">
      <c r="I162" s="126"/>
    </row>
    <row r="163" spans="9:9" s="71" customFormat="1" x14ac:dyDescent="0.25">
      <c r="I163" s="126"/>
    </row>
    <row r="164" spans="9:9" s="71" customFormat="1" x14ac:dyDescent="0.25">
      <c r="I164" s="126"/>
    </row>
  </sheetData>
  <sheetProtection algorithmName="SHA-512" hashValue="1XbYhovYRx5ugE1niKeFSOywOXSEikeaG7mmrfsG1mCuZUqVE2vEM8r2P7+tnZkO5NpNLmscO5XkPh8IzkgNDw==" saltValue="dDLylLKC1yVnodbHM4ENYQ==" spinCount="100000" sheet="1" objects="1" scenarios="1"/>
  <mergeCells count="116">
    <mergeCell ref="D59:E59"/>
    <mergeCell ref="D60:E60"/>
    <mergeCell ref="D61:E61"/>
    <mergeCell ref="D62:E62"/>
    <mergeCell ref="D54:E54"/>
    <mergeCell ref="D55:E55"/>
    <mergeCell ref="D56:E56"/>
    <mergeCell ref="D57:E57"/>
    <mergeCell ref="D58:E58"/>
    <mergeCell ref="D49:E49"/>
    <mergeCell ref="D50:E50"/>
    <mergeCell ref="D51:E51"/>
    <mergeCell ref="D52:E52"/>
    <mergeCell ref="D53:E53"/>
    <mergeCell ref="D44:E44"/>
    <mergeCell ref="D45:E45"/>
    <mergeCell ref="D46:E46"/>
    <mergeCell ref="D47:E47"/>
    <mergeCell ref="D48:E48"/>
    <mergeCell ref="D39:E39"/>
    <mergeCell ref="D40:E40"/>
    <mergeCell ref="D41:E41"/>
    <mergeCell ref="D42:E42"/>
    <mergeCell ref="D43:E43"/>
    <mergeCell ref="D34:E34"/>
    <mergeCell ref="D35:E35"/>
    <mergeCell ref="D36:E36"/>
    <mergeCell ref="D37:E37"/>
    <mergeCell ref="D38:E38"/>
    <mergeCell ref="D29:E29"/>
    <mergeCell ref="D30:E30"/>
    <mergeCell ref="D31:E31"/>
    <mergeCell ref="D32:E32"/>
    <mergeCell ref="D33:E33"/>
    <mergeCell ref="D24:E24"/>
    <mergeCell ref="D25:E25"/>
    <mergeCell ref="D26:E26"/>
    <mergeCell ref="D27:E27"/>
    <mergeCell ref="D28:E28"/>
    <mergeCell ref="F62:G62"/>
    <mergeCell ref="D10:E10"/>
    <mergeCell ref="D9:E9"/>
    <mergeCell ref="D11:E11"/>
    <mergeCell ref="D12:E12"/>
    <mergeCell ref="D13:E13"/>
    <mergeCell ref="D14:E14"/>
    <mergeCell ref="D15:E15"/>
    <mergeCell ref="D16:E16"/>
    <mergeCell ref="D17:E17"/>
    <mergeCell ref="D18:E18"/>
    <mergeCell ref="D19:E19"/>
    <mergeCell ref="D20:E20"/>
    <mergeCell ref="D21:E21"/>
    <mergeCell ref="D22:E22"/>
    <mergeCell ref="D23:E23"/>
    <mergeCell ref="F57:G57"/>
    <mergeCell ref="F58:G58"/>
    <mergeCell ref="F59:G59"/>
    <mergeCell ref="F60:G60"/>
    <mergeCell ref="F61:G61"/>
    <mergeCell ref="F52:G52"/>
    <mergeCell ref="F53:G53"/>
    <mergeCell ref="F54:G54"/>
    <mergeCell ref="F23:G23"/>
    <mergeCell ref="F24:G24"/>
    <mergeCell ref="F15:G15"/>
    <mergeCell ref="F16:G16"/>
    <mergeCell ref="F17:G17"/>
    <mergeCell ref="F18:G18"/>
    <mergeCell ref="F19:G19"/>
    <mergeCell ref="F55:G55"/>
    <mergeCell ref="F56:G56"/>
    <mergeCell ref="F30:G30"/>
    <mergeCell ref="F31:G31"/>
    <mergeCell ref="F32:G32"/>
    <mergeCell ref="F33:G33"/>
    <mergeCell ref="F34:G34"/>
    <mergeCell ref="F25:G25"/>
    <mergeCell ref="F26:G26"/>
    <mergeCell ref="F27:G27"/>
    <mergeCell ref="F28:G28"/>
    <mergeCell ref="F29:G29"/>
    <mergeCell ref="F51:G51"/>
    <mergeCell ref="F13:G13"/>
    <mergeCell ref="F14:G14"/>
    <mergeCell ref="I11:I13"/>
    <mergeCell ref="A1:G1"/>
    <mergeCell ref="A63:G63"/>
    <mergeCell ref="F35:G35"/>
    <mergeCell ref="F36:G36"/>
    <mergeCell ref="F37:G37"/>
    <mergeCell ref="F38:G38"/>
    <mergeCell ref="F39:G39"/>
    <mergeCell ref="F40:G40"/>
    <mergeCell ref="F41:G41"/>
    <mergeCell ref="F42:G42"/>
    <mergeCell ref="F43:G43"/>
    <mergeCell ref="F44:G44"/>
    <mergeCell ref="F45:G45"/>
    <mergeCell ref="F46:G46"/>
    <mergeCell ref="F47:G47"/>
    <mergeCell ref="F48:G48"/>
    <mergeCell ref="F49:G49"/>
    <mergeCell ref="F50:G50"/>
    <mergeCell ref="F20:G20"/>
    <mergeCell ref="F21:G21"/>
    <mergeCell ref="F22:G22"/>
    <mergeCell ref="A3:G3"/>
    <mergeCell ref="A4:A8"/>
    <mergeCell ref="B4:B8"/>
    <mergeCell ref="C4:D4"/>
    <mergeCell ref="C8:D8"/>
    <mergeCell ref="F4:G8"/>
    <mergeCell ref="F10:G10"/>
    <mergeCell ref="F11:G11"/>
    <mergeCell ref="F12:G12"/>
  </mergeCells>
  <conditionalFormatting sqref="A10:A57 A63:A103">
    <cfRule type="expression" dxfId="13" priority="6">
      <formula>SUM(SUMIF($A$10:$A$62,A10,$D$10:$D$62))&gt;80</formula>
    </cfRule>
  </conditionalFormatting>
  <conditionalFormatting sqref="A58:A62">
    <cfRule type="expression" dxfId="12" priority="1">
      <formula>SUM(SUMIF($A$10:$A$62,A58,$D$10:$D$62))&gt;80</formula>
    </cfRule>
  </conditionalFormatting>
  <printOptions horizontalCentered="1"/>
  <pageMargins left="0.55118110236220474" right="0.35433070866141736" top="0.55118110236220474" bottom="0.47244094488188981" header="0.23622047244094491" footer="0.23622047244094491"/>
  <pageSetup paperSize="9" scale="79" orientation="portrait" r:id="rId1"/>
  <headerFooter alignWithMargins="0">
    <oddFooter>&amp;L&amp;"Verdana,Standard"&amp;8&amp;Z&amp;F&amp;C&amp;"Verdana,Standard"&amp;8Seite &amp;P v. &amp;N&amp;R&amp;"Verdana,Standard"&amp;8letzter Ausdruck: &amp;D &amp;T</oddFoot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50"/>
    <pageSetUpPr fitToPage="1"/>
  </sheetPr>
  <dimension ref="A1:BG302"/>
  <sheetViews>
    <sheetView showZeros="0" zoomScaleNormal="100" zoomScaleSheetLayoutView="100" workbookViewId="0">
      <selection activeCell="B13" sqref="B13"/>
    </sheetView>
  </sheetViews>
  <sheetFormatPr baseColWidth="10" defaultColWidth="11.44140625" defaultRowHeight="13.8" x14ac:dyDescent="0.25"/>
  <cols>
    <col min="1" max="1" width="13.88671875" style="73" customWidth="1"/>
    <col min="2" max="2" width="45.5546875" style="73" customWidth="1"/>
    <col min="3" max="3" width="4.44140625" style="73" customWidth="1"/>
    <col min="4" max="4" width="20.88671875" style="73" customWidth="1"/>
    <col min="5" max="5" width="4.44140625" style="73" bestFit="1" customWidth="1"/>
    <col min="6" max="7" width="13.88671875" style="73" customWidth="1"/>
    <col min="8" max="8" width="3.6640625" style="71" customWidth="1"/>
    <col min="9" max="9" width="80.109375" style="72" customWidth="1"/>
    <col min="10" max="13" width="8.88671875" style="71" customWidth="1"/>
    <col min="14" max="15" width="11.44140625" style="71"/>
    <col min="16" max="16" width="13.88671875" style="71" bestFit="1" customWidth="1"/>
    <col min="17" max="17" width="34.109375" style="71" customWidth="1"/>
    <col min="18" max="59" width="11.44140625" style="71"/>
    <col min="60" max="16384" width="11.44140625" style="73"/>
  </cols>
  <sheetData>
    <row r="1" spans="1:59" s="108" customFormat="1" ht="15" customHeight="1" x14ac:dyDescent="0.25">
      <c r="A1" s="299" t="s">
        <v>42</v>
      </c>
      <c r="B1" s="299"/>
      <c r="C1" s="299"/>
      <c r="D1" s="299"/>
      <c r="E1" s="299"/>
      <c r="F1" s="299"/>
      <c r="G1" s="299"/>
      <c r="I1" s="83"/>
    </row>
    <row r="2" spans="1:59" s="108" customFormat="1" ht="15" customHeight="1" x14ac:dyDescent="0.25">
      <c r="A2" s="110"/>
      <c r="B2" s="111"/>
      <c r="C2" s="111"/>
      <c r="D2" s="111"/>
      <c r="E2" s="111"/>
      <c r="F2" s="111"/>
      <c r="G2" s="112" t="str">
        <f>Hauptformular!C15&amp;", "&amp;Hauptformular!C16&amp;", "&amp;Hauptformular!C17&amp;" "&amp;Hauptformular!E17</f>
        <v xml:space="preserve">, ,  </v>
      </c>
      <c r="I2" s="83"/>
    </row>
    <row r="3" spans="1:59" s="97" customFormat="1" ht="55.35" customHeight="1" x14ac:dyDescent="0.25">
      <c r="A3" s="276" t="s">
        <v>55</v>
      </c>
      <c r="B3" s="277"/>
      <c r="C3" s="277"/>
      <c r="D3" s="277"/>
      <c r="E3" s="277"/>
      <c r="F3" s="277"/>
      <c r="G3" s="278"/>
      <c r="H3" s="95"/>
      <c r="I3" s="83"/>
      <c r="J3" s="95"/>
      <c r="K3" s="95"/>
      <c r="L3" s="95"/>
      <c r="M3" s="95"/>
      <c r="N3" s="95">
        <v>55</v>
      </c>
      <c r="O3" s="82"/>
      <c r="P3" s="82"/>
      <c r="Q3" s="82"/>
      <c r="R3" s="82"/>
      <c r="S3" s="82"/>
      <c r="T3" s="82"/>
      <c r="U3" s="96"/>
      <c r="V3" s="95"/>
      <c r="W3" s="95"/>
      <c r="X3" s="95"/>
      <c r="Y3" s="95"/>
      <c r="Z3" s="95"/>
      <c r="AA3" s="95"/>
      <c r="AB3" s="95"/>
      <c r="AC3" s="95"/>
      <c r="AD3" s="95"/>
      <c r="AE3" s="95"/>
      <c r="AF3" s="95"/>
      <c r="AG3" s="95"/>
      <c r="AH3" s="95"/>
      <c r="AI3" s="95"/>
      <c r="AJ3" s="95"/>
      <c r="AK3" s="95"/>
      <c r="AL3" s="95"/>
      <c r="AM3" s="95"/>
      <c r="AN3" s="95"/>
      <c r="AO3" s="95"/>
      <c r="AP3" s="95"/>
      <c r="AQ3" s="95"/>
      <c r="AR3" s="95"/>
      <c r="AS3" s="95"/>
      <c r="AT3" s="95"/>
      <c r="AU3" s="95"/>
      <c r="AV3" s="95"/>
      <c r="AW3" s="95"/>
      <c r="AX3" s="95"/>
      <c r="AY3" s="95"/>
      <c r="AZ3" s="95"/>
      <c r="BA3" s="95"/>
      <c r="BB3" s="95"/>
      <c r="BC3" s="95"/>
      <c r="BD3" s="95"/>
      <c r="BE3" s="95"/>
      <c r="BF3" s="95"/>
      <c r="BG3" s="95"/>
    </row>
    <row r="4" spans="1:59" s="104" customFormat="1" ht="10.35" customHeight="1" x14ac:dyDescent="0.25">
      <c r="A4" s="279" t="s">
        <v>44</v>
      </c>
      <c r="B4" s="280" t="s">
        <v>45</v>
      </c>
      <c r="C4" s="281" t="s">
        <v>56</v>
      </c>
      <c r="D4" s="282"/>
      <c r="E4" s="287" t="s">
        <v>47</v>
      </c>
      <c r="F4" s="288"/>
      <c r="G4" s="289"/>
      <c r="H4" s="102"/>
      <c r="I4" s="83"/>
      <c r="J4" s="102"/>
      <c r="K4" s="102"/>
      <c r="L4" s="102"/>
      <c r="M4" s="102"/>
      <c r="N4" s="102">
        <v>10</v>
      </c>
      <c r="O4" s="71"/>
      <c r="P4" s="71"/>
      <c r="Q4" s="71"/>
      <c r="R4" s="71"/>
      <c r="S4" s="71"/>
      <c r="T4" s="71"/>
      <c r="U4" s="96"/>
      <c r="V4" s="102"/>
      <c r="W4" s="102"/>
      <c r="X4" s="102"/>
      <c r="Y4" s="102"/>
      <c r="Z4" s="102"/>
      <c r="AA4" s="102"/>
      <c r="AB4" s="102"/>
      <c r="AC4" s="102"/>
      <c r="AD4" s="102"/>
      <c r="AE4" s="102"/>
      <c r="AF4" s="102"/>
      <c r="AG4" s="102"/>
      <c r="AH4" s="102"/>
      <c r="AI4" s="102"/>
      <c r="AJ4" s="102"/>
      <c r="AK4" s="102"/>
      <c r="AL4" s="102"/>
      <c r="AM4" s="102"/>
      <c r="AN4" s="102"/>
      <c r="AO4" s="102"/>
      <c r="AP4" s="102"/>
      <c r="AQ4" s="102"/>
      <c r="AR4" s="102"/>
      <c r="AS4" s="102"/>
      <c r="AT4" s="102"/>
      <c r="AU4" s="102"/>
      <c r="AV4" s="102"/>
      <c r="AW4" s="102"/>
      <c r="AX4" s="102"/>
      <c r="AY4" s="102"/>
      <c r="AZ4" s="102"/>
      <c r="BA4" s="102"/>
      <c r="BB4" s="102"/>
      <c r="BC4" s="102"/>
      <c r="BD4" s="102"/>
      <c r="BE4" s="102"/>
      <c r="BF4" s="102"/>
      <c r="BG4" s="102"/>
    </row>
    <row r="5" spans="1:59" s="104" customFormat="1" ht="10.35" customHeight="1" x14ac:dyDescent="0.25">
      <c r="A5" s="259"/>
      <c r="B5" s="261"/>
      <c r="C5" s="283"/>
      <c r="D5" s="284"/>
      <c r="E5" s="290"/>
      <c r="F5" s="291"/>
      <c r="G5" s="292"/>
      <c r="H5" s="102"/>
      <c r="I5" s="83"/>
      <c r="J5" s="102"/>
      <c r="K5" s="102"/>
      <c r="L5" s="102"/>
      <c r="M5" s="102"/>
      <c r="N5" s="102">
        <v>10</v>
      </c>
      <c r="O5" s="71"/>
      <c r="P5" s="71"/>
      <c r="Q5" s="71"/>
      <c r="R5" s="71"/>
      <c r="S5" s="71"/>
      <c r="T5" s="71"/>
      <c r="U5" s="96"/>
      <c r="V5" s="102"/>
      <c r="W5" s="102"/>
      <c r="X5" s="102"/>
      <c r="Y5" s="102"/>
      <c r="Z5" s="102"/>
      <c r="AA5" s="102"/>
      <c r="AB5" s="102"/>
      <c r="AC5" s="102"/>
      <c r="AD5" s="102"/>
      <c r="AE5" s="102"/>
      <c r="AF5" s="102"/>
      <c r="AG5" s="102"/>
      <c r="AH5" s="102"/>
      <c r="AI5" s="102"/>
      <c r="AJ5" s="102"/>
      <c r="AK5" s="102"/>
      <c r="AL5" s="102"/>
      <c r="AM5" s="102"/>
      <c r="AN5" s="102"/>
      <c r="AO5" s="102"/>
      <c r="AP5" s="102"/>
      <c r="AQ5" s="102"/>
      <c r="AR5" s="102"/>
      <c r="AS5" s="102"/>
      <c r="AT5" s="102"/>
      <c r="AU5" s="102"/>
      <c r="AV5" s="102"/>
      <c r="AW5" s="102"/>
      <c r="AX5" s="102"/>
      <c r="AY5" s="102"/>
      <c r="AZ5" s="102"/>
      <c r="BA5" s="102"/>
      <c r="BB5" s="102"/>
      <c r="BC5" s="102"/>
      <c r="BD5" s="102"/>
      <c r="BE5" s="102"/>
      <c r="BF5" s="102"/>
      <c r="BG5" s="102"/>
    </row>
    <row r="6" spans="1:59" s="104" customFormat="1" ht="10.35" customHeight="1" x14ac:dyDescent="0.25">
      <c r="A6" s="259"/>
      <c r="B6" s="261"/>
      <c r="C6" s="283"/>
      <c r="D6" s="284"/>
      <c r="E6" s="290"/>
      <c r="F6" s="291"/>
      <c r="G6" s="292"/>
      <c r="H6" s="102"/>
      <c r="I6" s="83"/>
      <c r="J6" s="102"/>
      <c r="K6" s="102"/>
      <c r="L6" s="102"/>
      <c r="M6" s="102"/>
      <c r="N6" s="102">
        <v>10</v>
      </c>
      <c r="O6" s="71"/>
      <c r="P6" s="71"/>
      <c r="Q6" s="71"/>
      <c r="R6" s="71"/>
      <c r="S6" s="71"/>
      <c r="T6" s="71"/>
      <c r="U6" s="96"/>
      <c r="V6" s="102"/>
      <c r="W6" s="102"/>
      <c r="X6" s="102"/>
      <c r="Y6" s="102"/>
      <c r="Z6" s="102"/>
      <c r="AA6" s="102"/>
      <c r="AB6" s="102"/>
      <c r="AC6" s="102"/>
      <c r="AD6" s="102"/>
      <c r="AE6" s="102"/>
      <c r="AF6" s="102"/>
      <c r="AG6" s="102"/>
      <c r="AH6" s="102"/>
      <c r="AI6" s="102"/>
      <c r="AJ6" s="102"/>
      <c r="AK6" s="102"/>
      <c r="AL6" s="102"/>
      <c r="AM6" s="102"/>
      <c r="AN6" s="102"/>
      <c r="AO6" s="102"/>
      <c r="AP6" s="102"/>
      <c r="AQ6" s="102"/>
      <c r="AR6" s="102"/>
      <c r="AS6" s="102"/>
      <c r="AT6" s="102"/>
      <c r="AU6" s="102"/>
      <c r="AV6" s="102"/>
      <c r="AW6" s="102"/>
      <c r="AX6" s="102"/>
      <c r="AY6" s="102"/>
      <c r="AZ6" s="102"/>
      <c r="BA6" s="102"/>
      <c r="BB6" s="102"/>
      <c r="BC6" s="102"/>
      <c r="BD6" s="102"/>
      <c r="BE6" s="102"/>
      <c r="BF6" s="102"/>
      <c r="BG6" s="102"/>
    </row>
    <row r="7" spans="1:59" s="104" customFormat="1" ht="15.6" customHeight="1" x14ac:dyDescent="0.25">
      <c r="A7" s="259"/>
      <c r="B7" s="261"/>
      <c r="C7" s="285"/>
      <c r="D7" s="286"/>
      <c r="E7" s="290"/>
      <c r="F7" s="291"/>
      <c r="G7" s="292"/>
      <c r="H7" s="102"/>
      <c r="I7" s="83"/>
      <c r="J7" s="102"/>
      <c r="K7" s="102"/>
      <c r="L7" s="102"/>
      <c r="M7" s="102"/>
      <c r="N7" s="102">
        <v>10</v>
      </c>
      <c r="O7" s="71"/>
      <c r="P7" s="71"/>
      <c r="Q7" s="71"/>
      <c r="R7" s="71"/>
      <c r="S7" s="71"/>
      <c r="T7" s="71"/>
      <c r="U7" s="96"/>
      <c r="V7" s="102"/>
      <c r="W7" s="102"/>
      <c r="X7" s="102"/>
      <c r="Y7" s="102"/>
      <c r="Z7" s="102"/>
      <c r="AA7" s="102"/>
      <c r="AB7" s="102"/>
      <c r="AC7" s="102"/>
      <c r="AD7" s="102"/>
      <c r="AE7" s="102"/>
      <c r="AF7" s="102"/>
      <c r="AG7" s="102"/>
      <c r="AH7" s="102"/>
      <c r="AI7" s="102"/>
      <c r="AJ7" s="102"/>
      <c r="AK7" s="102"/>
      <c r="AL7" s="102"/>
      <c r="AM7" s="102"/>
      <c r="AN7" s="102"/>
      <c r="AO7" s="102"/>
      <c r="AP7" s="102"/>
      <c r="AQ7" s="102"/>
      <c r="AR7" s="102"/>
      <c r="AS7" s="102"/>
      <c r="AT7" s="102"/>
      <c r="AU7" s="102"/>
      <c r="AV7" s="102"/>
      <c r="AW7" s="102"/>
      <c r="AX7" s="102"/>
      <c r="AY7" s="102"/>
      <c r="AZ7" s="102"/>
      <c r="BA7" s="102"/>
      <c r="BB7" s="102"/>
      <c r="BC7" s="102"/>
      <c r="BD7" s="102"/>
      <c r="BE7" s="102"/>
      <c r="BF7" s="102"/>
      <c r="BG7" s="102"/>
    </row>
    <row r="8" spans="1:59" s="104" customFormat="1" ht="17.100000000000001" customHeight="1" x14ac:dyDescent="0.25">
      <c r="A8" s="120"/>
      <c r="B8" s="121" t="s">
        <v>52</v>
      </c>
      <c r="C8" s="274">
        <f>SUM(C9:C5101)</f>
        <v>0</v>
      </c>
      <c r="D8" s="298"/>
      <c r="E8" s="127"/>
      <c r="F8" s="123"/>
      <c r="G8" s="123"/>
      <c r="H8" s="102"/>
      <c r="I8" s="83" t="s">
        <v>52</v>
      </c>
      <c r="J8" s="102"/>
      <c r="K8" s="102"/>
      <c r="L8" s="102"/>
      <c r="M8" s="102"/>
      <c r="N8" s="102">
        <v>17</v>
      </c>
      <c r="O8" s="71"/>
      <c r="P8" s="71"/>
      <c r="Q8" s="71"/>
      <c r="R8" s="71"/>
      <c r="S8" s="71"/>
      <c r="T8" s="71"/>
      <c r="U8" s="96"/>
      <c r="V8" s="102"/>
      <c r="W8" s="102"/>
      <c r="X8" s="102"/>
      <c r="Y8" s="102"/>
      <c r="Z8" s="102"/>
      <c r="AA8" s="102"/>
      <c r="AB8" s="102"/>
      <c r="AC8" s="102"/>
      <c r="AD8" s="102"/>
      <c r="AE8" s="102"/>
      <c r="AF8" s="102"/>
      <c r="AG8" s="102"/>
      <c r="AH8" s="102"/>
      <c r="AI8" s="102"/>
      <c r="AJ8" s="102"/>
      <c r="AK8" s="102"/>
      <c r="AL8" s="102"/>
      <c r="AM8" s="102"/>
      <c r="AN8" s="102"/>
      <c r="AO8" s="102"/>
      <c r="AP8" s="102"/>
      <c r="AQ8" s="102"/>
      <c r="AR8" s="102"/>
      <c r="AS8" s="102"/>
      <c r="AT8" s="102"/>
      <c r="AU8" s="102"/>
      <c r="AV8" s="102"/>
      <c r="AW8" s="102"/>
      <c r="AX8" s="102"/>
      <c r="AY8" s="102"/>
      <c r="AZ8" s="102"/>
      <c r="BA8" s="102"/>
      <c r="BB8" s="102"/>
      <c r="BC8" s="102"/>
      <c r="BD8" s="102"/>
      <c r="BE8" s="102"/>
      <c r="BF8" s="102"/>
      <c r="BG8" s="102"/>
    </row>
    <row r="9" spans="1:59" s="104" customFormat="1" ht="15" customHeight="1" x14ac:dyDescent="0.25">
      <c r="A9" s="62"/>
      <c r="B9" s="60"/>
      <c r="C9" s="296"/>
      <c r="D9" s="297"/>
      <c r="E9" s="293"/>
      <c r="F9" s="294"/>
      <c r="G9" s="295"/>
      <c r="H9" s="102"/>
      <c r="I9" s="83" t="s">
        <v>57</v>
      </c>
      <c r="J9" s="102"/>
      <c r="K9" s="102"/>
      <c r="L9" s="102"/>
      <c r="M9" s="102"/>
      <c r="N9" s="102">
        <v>17</v>
      </c>
      <c r="O9" s="71"/>
      <c r="P9" s="71"/>
      <c r="Q9" s="71"/>
      <c r="R9" s="71"/>
      <c r="S9" s="71"/>
      <c r="T9" s="71"/>
      <c r="U9" s="96"/>
      <c r="V9" s="102"/>
      <c r="W9" s="102"/>
      <c r="X9" s="102"/>
      <c r="Y9" s="102"/>
      <c r="Z9" s="102"/>
      <c r="AA9" s="102"/>
      <c r="AB9" s="102"/>
      <c r="AC9" s="102"/>
      <c r="AD9" s="102"/>
      <c r="AE9" s="102"/>
      <c r="AF9" s="102"/>
      <c r="AG9" s="102"/>
      <c r="AH9" s="102"/>
      <c r="AI9" s="102"/>
      <c r="AJ9" s="102"/>
      <c r="AK9" s="102"/>
      <c r="AL9" s="102"/>
      <c r="AM9" s="102"/>
      <c r="AN9" s="102"/>
      <c r="AO9" s="102"/>
      <c r="AP9" s="102"/>
      <c r="AQ9" s="102"/>
      <c r="AR9" s="102"/>
      <c r="AS9" s="102"/>
      <c r="AT9" s="102"/>
      <c r="AU9" s="102"/>
      <c r="AV9" s="102"/>
      <c r="AW9" s="102"/>
      <c r="AX9" s="102"/>
      <c r="AY9" s="102"/>
      <c r="AZ9" s="102"/>
      <c r="BA9" s="102"/>
      <c r="BB9" s="102"/>
      <c r="BC9" s="102"/>
      <c r="BD9" s="102"/>
      <c r="BE9" s="102"/>
      <c r="BF9" s="102"/>
      <c r="BG9" s="102"/>
    </row>
    <row r="10" spans="1:59" s="104" customFormat="1" ht="15" customHeight="1" x14ac:dyDescent="0.25">
      <c r="A10" s="62"/>
      <c r="B10" s="60"/>
      <c r="C10" s="296"/>
      <c r="D10" s="297"/>
      <c r="E10" s="293"/>
      <c r="F10" s="294"/>
      <c r="G10" s="295"/>
      <c r="H10" s="102"/>
      <c r="I10" s="83"/>
      <c r="J10" s="102"/>
      <c r="K10" s="102"/>
      <c r="L10" s="102"/>
      <c r="M10" s="102"/>
      <c r="N10" s="102"/>
      <c r="O10" s="71"/>
      <c r="P10" s="71"/>
      <c r="Q10" s="71"/>
      <c r="R10" s="71"/>
      <c r="S10" s="71"/>
      <c r="T10" s="71"/>
      <c r="U10" s="96"/>
      <c r="V10" s="102"/>
      <c r="W10" s="102"/>
      <c r="X10" s="102"/>
      <c r="Y10" s="102"/>
      <c r="Z10" s="102"/>
      <c r="AA10" s="102"/>
      <c r="AB10" s="102"/>
      <c r="AC10" s="102"/>
      <c r="AD10" s="102"/>
      <c r="AE10" s="102"/>
      <c r="AF10" s="102"/>
      <c r="AG10" s="102"/>
      <c r="AH10" s="102"/>
      <c r="AI10" s="102"/>
      <c r="AJ10" s="102"/>
      <c r="AK10" s="102"/>
      <c r="AL10" s="102"/>
      <c r="AM10" s="102"/>
      <c r="AN10" s="102"/>
      <c r="AO10" s="102"/>
      <c r="AP10" s="102"/>
      <c r="AQ10" s="102"/>
      <c r="AR10" s="102"/>
      <c r="AS10" s="102"/>
      <c r="AT10" s="102"/>
      <c r="AU10" s="102"/>
      <c r="AV10" s="102"/>
      <c r="AW10" s="102"/>
      <c r="AX10" s="102"/>
      <c r="AY10" s="102"/>
      <c r="AZ10" s="102"/>
      <c r="BA10" s="102"/>
      <c r="BB10" s="102"/>
      <c r="BC10" s="102"/>
      <c r="BD10" s="102"/>
      <c r="BE10" s="102"/>
      <c r="BF10" s="102"/>
      <c r="BG10" s="102"/>
    </row>
    <row r="11" spans="1:59" s="104" customFormat="1" ht="15" customHeight="1" x14ac:dyDescent="0.25">
      <c r="A11" s="62"/>
      <c r="B11" s="60"/>
      <c r="C11" s="296"/>
      <c r="D11" s="297"/>
      <c r="E11" s="293"/>
      <c r="F11" s="294"/>
      <c r="G11" s="295"/>
      <c r="H11" s="102"/>
      <c r="I11" s="83"/>
      <c r="J11" s="102"/>
      <c r="K11" s="102"/>
      <c r="L11" s="102"/>
      <c r="M11" s="102"/>
      <c r="N11" s="102"/>
      <c r="O11" s="71"/>
      <c r="P11" s="71"/>
      <c r="Q11" s="71"/>
      <c r="R11" s="71"/>
      <c r="S11" s="71"/>
      <c r="T11" s="71"/>
      <c r="U11" s="96"/>
      <c r="V11" s="102"/>
      <c r="W11" s="102"/>
      <c r="X11" s="102"/>
      <c r="Y11" s="102"/>
      <c r="Z11" s="102"/>
      <c r="AA11" s="102"/>
      <c r="AB11" s="102"/>
      <c r="AC11" s="102"/>
      <c r="AD11" s="102"/>
      <c r="AE11" s="102"/>
      <c r="AF11" s="102"/>
      <c r="AG11" s="102"/>
      <c r="AH11" s="102"/>
      <c r="AI11" s="102"/>
      <c r="AJ11" s="102"/>
      <c r="AK11" s="102"/>
      <c r="AL11" s="102"/>
      <c r="AM11" s="102"/>
      <c r="AN11" s="102"/>
      <c r="AO11" s="102"/>
      <c r="AP11" s="102"/>
      <c r="AQ11" s="102"/>
      <c r="AR11" s="102"/>
      <c r="AS11" s="102"/>
      <c r="AT11" s="102"/>
      <c r="AU11" s="102"/>
      <c r="AV11" s="102"/>
      <c r="AW11" s="102"/>
      <c r="AX11" s="102"/>
      <c r="AY11" s="102"/>
      <c r="AZ11" s="102"/>
      <c r="BA11" s="102"/>
      <c r="BB11" s="102"/>
      <c r="BC11" s="102"/>
      <c r="BD11" s="102"/>
      <c r="BE11" s="102"/>
      <c r="BF11" s="102"/>
      <c r="BG11" s="102"/>
    </row>
    <row r="12" spans="1:59" s="104" customFormat="1" ht="15" customHeight="1" x14ac:dyDescent="0.25">
      <c r="A12" s="62"/>
      <c r="B12" s="60"/>
      <c r="C12" s="296"/>
      <c r="D12" s="297"/>
      <c r="E12" s="293"/>
      <c r="F12" s="294"/>
      <c r="G12" s="295"/>
      <c r="H12" s="102"/>
      <c r="I12" s="83"/>
      <c r="J12" s="102"/>
      <c r="K12" s="102"/>
      <c r="L12" s="102"/>
      <c r="M12" s="102"/>
      <c r="N12" s="102"/>
      <c r="O12" s="71"/>
      <c r="P12" s="71"/>
      <c r="Q12" s="71"/>
      <c r="R12" s="71"/>
      <c r="S12" s="71"/>
      <c r="T12" s="71"/>
      <c r="U12" s="96"/>
      <c r="V12" s="102"/>
      <c r="W12" s="102"/>
      <c r="X12" s="102"/>
      <c r="Y12" s="102"/>
      <c r="Z12" s="102"/>
      <c r="AA12" s="102"/>
      <c r="AB12" s="102"/>
      <c r="AC12" s="102"/>
      <c r="AD12" s="102"/>
      <c r="AE12" s="102"/>
      <c r="AF12" s="102"/>
      <c r="AG12" s="102"/>
      <c r="AH12" s="102"/>
      <c r="AI12" s="102"/>
      <c r="AJ12" s="102"/>
      <c r="AK12" s="102"/>
      <c r="AL12" s="102"/>
      <c r="AM12" s="102"/>
      <c r="AN12" s="102"/>
      <c r="AO12" s="102"/>
      <c r="AP12" s="102"/>
      <c r="AQ12" s="102"/>
      <c r="AR12" s="102"/>
      <c r="AS12" s="102"/>
      <c r="AT12" s="102"/>
      <c r="AU12" s="102"/>
      <c r="AV12" s="102"/>
      <c r="AW12" s="102"/>
      <c r="AX12" s="102"/>
      <c r="AY12" s="102"/>
      <c r="AZ12" s="102"/>
      <c r="BA12" s="102"/>
      <c r="BB12" s="102"/>
      <c r="BC12" s="102"/>
      <c r="BD12" s="102"/>
      <c r="BE12" s="102"/>
      <c r="BF12" s="102"/>
      <c r="BG12" s="102"/>
    </row>
    <row r="13" spans="1:59" s="104" customFormat="1" ht="15" customHeight="1" x14ac:dyDescent="0.25">
      <c r="A13" s="62"/>
      <c r="B13" s="60"/>
      <c r="C13" s="296"/>
      <c r="D13" s="297"/>
      <c r="E13" s="293"/>
      <c r="F13" s="294"/>
      <c r="G13" s="295"/>
      <c r="H13" s="102"/>
      <c r="I13" s="83"/>
      <c r="J13" s="102"/>
      <c r="K13" s="102"/>
      <c r="L13" s="102"/>
      <c r="M13" s="102"/>
      <c r="N13" s="102"/>
      <c r="O13" s="71"/>
      <c r="P13" s="71"/>
      <c r="Q13" s="71"/>
      <c r="R13" s="71"/>
      <c r="S13" s="71"/>
      <c r="T13" s="71"/>
      <c r="U13" s="96"/>
      <c r="V13" s="102"/>
      <c r="W13" s="102"/>
      <c r="X13" s="102"/>
      <c r="Y13" s="102"/>
      <c r="Z13" s="102"/>
      <c r="AA13" s="102"/>
      <c r="AB13" s="102"/>
      <c r="AC13" s="102"/>
      <c r="AD13" s="102"/>
      <c r="AE13" s="102"/>
      <c r="AF13" s="102"/>
      <c r="AG13" s="102"/>
      <c r="AH13" s="102"/>
      <c r="AI13" s="102"/>
      <c r="AJ13" s="102"/>
      <c r="AK13" s="102"/>
      <c r="AL13" s="102"/>
      <c r="AM13" s="102"/>
      <c r="AN13" s="102"/>
      <c r="AO13" s="102"/>
      <c r="AP13" s="102"/>
      <c r="AQ13" s="102"/>
      <c r="AR13" s="102"/>
      <c r="AS13" s="102"/>
      <c r="AT13" s="102"/>
      <c r="AU13" s="102"/>
      <c r="AV13" s="102"/>
      <c r="AW13" s="102"/>
      <c r="AX13" s="102"/>
      <c r="AY13" s="102"/>
      <c r="AZ13" s="102"/>
      <c r="BA13" s="102"/>
      <c r="BB13" s="102"/>
      <c r="BC13" s="102"/>
      <c r="BD13" s="102"/>
      <c r="BE13" s="102"/>
      <c r="BF13" s="102"/>
      <c r="BG13" s="102"/>
    </row>
    <row r="14" spans="1:59" s="104" customFormat="1" ht="15" customHeight="1" x14ac:dyDescent="0.25">
      <c r="A14" s="62"/>
      <c r="B14" s="60"/>
      <c r="C14" s="296"/>
      <c r="D14" s="297"/>
      <c r="E14" s="293"/>
      <c r="F14" s="294"/>
      <c r="G14" s="295"/>
      <c r="H14" s="102"/>
      <c r="I14" s="83"/>
      <c r="J14" s="102"/>
      <c r="K14" s="102"/>
      <c r="L14" s="102"/>
      <c r="M14" s="102"/>
      <c r="N14" s="102"/>
      <c r="O14" s="71"/>
      <c r="P14" s="71"/>
      <c r="Q14" s="71"/>
      <c r="R14" s="71"/>
      <c r="S14" s="71"/>
      <c r="T14" s="71"/>
      <c r="U14" s="96"/>
      <c r="V14" s="102"/>
      <c r="W14" s="102"/>
      <c r="X14" s="102"/>
      <c r="Y14" s="102"/>
      <c r="Z14" s="102"/>
      <c r="AA14" s="102"/>
      <c r="AB14" s="102"/>
      <c r="AC14" s="102"/>
      <c r="AD14" s="102"/>
      <c r="AE14" s="102"/>
      <c r="AF14" s="102"/>
      <c r="AG14" s="102"/>
      <c r="AH14" s="102"/>
      <c r="AI14" s="102"/>
      <c r="AJ14" s="102"/>
      <c r="AK14" s="102"/>
      <c r="AL14" s="102"/>
      <c r="AM14" s="102"/>
      <c r="AN14" s="102"/>
      <c r="AO14" s="102"/>
      <c r="AP14" s="102"/>
      <c r="AQ14" s="102"/>
      <c r="AR14" s="102"/>
      <c r="AS14" s="102"/>
      <c r="AT14" s="102"/>
      <c r="AU14" s="102"/>
      <c r="AV14" s="102"/>
      <c r="AW14" s="102"/>
      <c r="AX14" s="102"/>
      <c r="AY14" s="102"/>
      <c r="AZ14" s="102"/>
      <c r="BA14" s="102"/>
      <c r="BB14" s="102"/>
      <c r="BC14" s="102"/>
      <c r="BD14" s="102"/>
      <c r="BE14" s="102"/>
      <c r="BF14" s="102"/>
      <c r="BG14" s="102"/>
    </row>
    <row r="15" spans="1:59" s="104" customFormat="1" ht="15" customHeight="1" x14ac:dyDescent="0.25">
      <c r="A15" s="62"/>
      <c r="B15" s="60"/>
      <c r="C15" s="296"/>
      <c r="D15" s="297"/>
      <c r="E15" s="293"/>
      <c r="F15" s="294"/>
      <c r="G15" s="295"/>
      <c r="H15" s="102"/>
      <c r="I15" s="83"/>
      <c r="J15" s="102"/>
      <c r="K15" s="102"/>
      <c r="L15" s="102"/>
      <c r="M15" s="102"/>
      <c r="N15" s="102"/>
      <c r="O15" s="71"/>
      <c r="P15" s="71"/>
      <c r="Q15" s="71"/>
      <c r="R15" s="71"/>
      <c r="S15" s="71"/>
      <c r="T15" s="71"/>
      <c r="U15" s="96"/>
      <c r="V15" s="102"/>
      <c r="W15" s="102"/>
      <c r="X15" s="102"/>
      <c r="Y15" s="102"/>
      <c r="Z15" s="102"/>
      <c r="AA15" s="102"/>
      <c r="AB15" s="102"/>
      <c r="AC15" s="102"/>
      <c r="AD15" s="102"/>
      <c r="AE15" s="102"/>
      <c r="AF15" s="102"/>
      <c r="AG15" s="102"/>
      <c r="AH15" s="102"/>
      <c r="AI15" s="102"/>
      <c r="AJ15" s="102"/>
      <c r="AK15" s="102"/>
      <c r="AL15" s="102"/>
      <c r="AM15" s="102"/>
      <c r="AN15" s="102"/>
      <c r="AO15" s="102"/>
      <c r="AP15" s="102"/>
      <c r="AQ15" s="102"/>
      <c r="AR15" s="102"/>
      <c r="AS15" s="102"/>
      <c r="AT15" s="102"/>
      <c r="AU15" s="102"/>
      <c r="AV15" s="102"/>
      <c r="AW15" s="102"/>
      <c r="AX15" s="102"/>
      <c r="AY15" s="102"/>
      <c r="AZ15" s="102"/>
      <c r="BA15" s="102"/>
      <c r="BB15" s="102"/>
      <c r="BC15" s="102"/>
      <c r="BD15" s="102"/>
      <c r="BE15" s="102"/>
      <c r="BF15" s="102"/>
      <c r="BG15" s="102"/>
    </row>
    <row r="16" spans="1:59" s="104" customFormat="1" ht="15" customHeight="1" x14ac:dyDescent="0.25">
      <c r="A16" s="62"/>
      <c r="B16" s="60"/>
      <c r="C16" s="296"/>
      <c r="D16" s="297"/>
      <c r="E16" s="293"/>
      <c r="F16" s="294"/>
      <c r="G16" s="295"/>
      <c r="H16" s="102"/>
      <c r="I16" s="83"/>
      <c r="J16" s="102"/>
      <c r="K16" s="102"/>
      <c r="L16" s="102"/>
      <c r="M16" s="102"/>
      <c r="N16" s="102"/>
      <c r="O16" s="71"/>
      <c r="P16" s="71"/>
      <c r="Q16" s="71"/>
      <c r="R16" s="71"/>
      <c r="S16" s="71"/>
      <c r="T16" s="71"/>
      <c r="U16" s="96"/>
      <c r="V16" s="102"/>
      <c r="W16" s="102"/>
      <c r="X16" s="102"/>
      <c r="Y16" s="102"/>
      <c r="Z16" s="102"/>
      <c r="AA16" s="102"/>
      <c r="AB16" s="102"/>
      <c r="AC16" s="102"/>
      <c r="AD16" s="102"/>
      <c r="AE16" s="102"/>
      <c r="AF16" s="102"/>
      <c r="AG16" s="102"/>
      <c r="AH16" s="102"/>
      <c r="AI16" s="102"/>
      <c r="AJ16" s="102"/>
      <c r="AK16" s="102"/>
      <c r="AL16" s="102"/>
      <c r="AM16" s="102"/>
      <c r="AN16" s="102"/>
      <c r="AO16" s="102"/>
      <c r="AP16" s="102"/>
      <c r="AQ16" s="102"/>
      <c r="AR16" s="102"/>
      <c r="AS16" s="102"/>
      <c r="AT16" s="102"/>
      <c r="AU16" s="102"/>
      <c r="AV16" s="102"/>
      <c r="AW16" s="102"/>
      <c r="AX16" s="102"/>
      <c r="AY16" s="102"/>
      <c r="AZ16" s="102"/>
      <c r="BA16" s="102"/>
      <c r="BB16" s="102"/>
      <c r="BC16" s="102"/>
      <c r="BD16" s="102"/>
      <c r="BE16" s="102"/>
      <c r="BF16" s="102"/>
      <c r="BG16" s="102"/>
    </row>
    <row r="17" spans="1:59" s="104" customFormat="1" ht="15" customHeight="1" x14ac:dyDescent="0.25">
      <c r="A17" s="62"/>
      <c r="B17" s="60"/>
      <c r="C17" s="296"/>
      <c r="D17" s="297"/>
      <c r="E17" s="293"/>
      <c r="F17" s="294"/>
      <c r="G17" s="295"/>
      <c r="H17" s="102"/>
      <c r="I17" s="83"/>
      <c r="J17" s="102"/>
      <c r="K17" s="102"/>
      <c r="L17" s="102"/>
      <c r="M17" s="102"/>
      <c r="N17" s="102"/>
      <c r="O17" s="71"/>
      <c r="P17" s="71"/>
      <c r="Q17" s="71"/>
      <c r="R17" s="71"/>
      <c r="S17" s="71"/>
      <c r="T17" s="71"/>
      <c r="U17" s="96"/>
      <c r="V17" s="102"/>
      <c r="W17" s="102"/>
      <c r="X17" s="102"/>
      <c r="Y17" s="102"/>
      <c r="Z17" s="102"/>
      <c r="AA17" s="102"/>
      <c r="AB17" s="102"/>
      <c r="AC17" s="102"/>
      <c r="AD17" s="102"/>
      <c r="AE17" s="102"/>
      <c r="AF17" s="102"/>
      <c r="AG17" s="102"/>
      <c r="AH17" s="102"/>
      <c r="AI17" s="102"/>
      <c r="AJ17" s="102"/>
      <c r="AK17" s="102"/>
      <c r="AL17" s="102"/>
      <c r="AM17" s="102"/>
      <c r="AN17" s="102"/>
      <c r="AO17" s="102"/>
      <c r="AP17" s="102"/>
      <c r="AQ17" s="102"/>
      <c r="AR17" s="102"/>
      <c r="AS17" s="102"/>
      <c r="AT17" s="102"/>
      <c r="AU17" s="102"/>
      <c r="AV17" s="102"/>
      <c r="AW17" s="102"/>
      <c r="AX17" s="102"/>
      <c r="AY17" s="102"/>
      <c r="AZ17" s="102"/>
      <c r="BA17" s="102"/>
      <c r="BB17" s="102"/>
      <c r="BC17" s="102"/>
      <c r="BD17" s="102"/>
      <c r="BE17" s="102"/>
      <c r="BF17" s="102"/>
      <c r="BG17" s="102"/>
    </row>
    <row r="18" spans="1:59" s="104" customFormat="1" ht="15" customHeight="1" x14ac:dyDescent="0.25">
      <c r="A18" s="62"/>
      <c r="B18" s="60"/>
      <c r="C18" s="296"/>
      <c r="D18" s="297"/>
      <c r="E18" s="293"/>
      <c r="F18" s="294"/>
      <c r="G18" s="295"/>
      <c r="H18" s="102"/>
      <c r="I18" s="83"/>
      <c r="J18" s="102"/>
      <c r="K18" s="102"/>
      <c r="L18" s="102"/>
      <c r="M18" s="102"/>
      <c r="N18" s="102"/>
      <c r="O18" s="71"/>
      <c r="P18" s="71"/>
      <c r="Q18" s="71"/>
      <c r="R18" s="71"/>
      <c r="S18" s="71"/>
      <c r="T18" s="71"/>
      <c r="U18" s="96"/>
      <c r="V18" s="102"/>
      <c r="W18" s="102"/>
      <c r="X18" s="102"/>
      <c r="Y18" s="102"/>
      <c r="Z18" s="102"/>
      <c r="AA18" s="102"/>
      <c r="AB18" s="102"/>
      <c r="AC18" s="102"/>
      <c r="AD18" s="102"/>
      <c r="AE18" s="102"/>
      <c r="AF18" s="102"/>
      <c r="AG18" s="102"/>
      <c r="AH18" s="102"/>
      <c r="AI18" s="102"/>
      <c r="AJ18" s="102"/>
      <c r="AK18" s="102"/>
      <c r="AL18" s="102"/>
      <c r="AM18" s="102"/>
      <c r="AN18" s="102"/>
      <c r="AO18" s="102"/>
      <c r="AP18" s="102"/>
      <c r="AQ18" s="102"/>
      <c r="AR18" s="102"/>
      <c r="AS18" s="102"/>
      <c r="AT18" s="102"/>
      <c r="AU18" s="102"/>
      <c r="AV18" s="102"/>
      <c r="AW18" s="102"/>
      <c r="AX18" s="102"/>
      <c r="AY18" s="102"/>
      <c r="AZ18" s="102"/>
      <c r="BA18" s="102"/>
      <c r="BB18" s="102"/>
      <c r="BC18" s="102"/>
      <c r="BD18" s="102"/>
      <c r="BE18" s="102"/>
      <c r="BF18" s="102"/>
      <c r="BG18" s="102"/>
    </row>
    <row r="19" spans="1:59" s="104" customFormat="1" ht="15" customHeight="1" x14ac:dyDescent="0.25">
      <c r="A19" s="62"/>
      <c r="B19" s="60"/>
      <c r="C19" s="296"/>
      <c r="D19" s="297"/>
      <c r="E19" s="293"/>
      <c r="F19" s="294"/>
      <c r="G19" s="295"/>
      <c r="H19" s="102"/>
      <c r="I19" s="83"/>
      <c r="J19" s="102"/>
      <c r="K19" s="102"/>
      <c r="L19" s="102"/>
      <c r="M19" s="102"/>
      <c r="N19" s="102"/>
      <c r="O19" s="71"/>
      <c r="P19" s="71"/>
      <c r="Q19" s="71"/>
      <c r="R19" s="71"/>
      <c r="S19" s="71"/>
      <c r="T19" s="71"/>
      <c r="U19" s="96"/>
      <c r="V19" s="102"/>
      <c r="W19" s="102"/>
      <c r="X19" s="102"/>
      <c r="Y19" s="102"/>
      <c r="Z19" s="102"/>
      <c r="AA19" s="102"/>
      <c r="AB19" s="102"/>
      <c r="AC19" s="102"/>
      <c r="AD19" s="102"/>
      <c r="AE19" s="102"/>
      <c r="AF19" s="102"/>
      <c r="AG19" s="102"/>
      <c r="AH19" s="102"/>
      <c r="AI19" s="102"/>
      <c r="AJ19" s="102"/>
      <c r="AK19" s="102"/>
      <c r="AL19" s="102"/>
      <c r="AM19" s="102"/>
      <c r="AN19" s="102"/>
      <c r="AO19" s="102"/>
      <c r="AP19" s="102"/>
      <c r="AQ19" s="102"/>
      <c r="AR19" s="102"/>
      <c r="AS19" s="102"/>
      <c r="AT19" s="102"/>
      <c r="AU19" s="102"/>
      <c r="AV19" s="102"/>
      <c r="AW19" s="102"/>
      <c r="AX19" s="102"/>
      <c r="AY19" s="102"/>
      <c r="AZ19" s="102"/>
      <c r="BA19" s="102"/>
      <c r="BB19" s="102"/>
      <c r="BC19" s="102"/>
      <c r="BD19" s="102"/>
      <c r="BE19" s="102"/>
      <c r="BF19" s="102"/>
      <c r="BG19" s="102"/>
    </row>
    <row r="20" spans="1:59" s="104" customFormat="1" ht="15" customHeight="1" x14ac:dyDescent="0.25">
      <c r="A20" s="62"/>
      <c r="B20" s="60"/>
      <c r="C20" s="296"/>
      <c r="D20" s="297"/>
      <c r="E20" s="293"/>
      <c r="F20" s="294"/>
      <c r="G20" s="295"/>
      <c r="H20" s="102"/>
      <c r="I20" s="83"/>
      <c r="J20" s="102"/>
      <c r="K20" s="102"/>
      <c r="L20" s="102"/>
      <c r="M20" s="102"/>
      <c r="N20" s="102"/>
      <c r="O20" s="71"/>
      <c r="P20" s="71"/>
      <c r="Q20" s="71"/>
      <c r="R20" s="71"/>
      <c r="S20" s="71"/>
      <c r="T20" s="71"/>
      <c r="U20" s="96"/>
      <c r="V20" s="102"/>
      <c r="W20" s="102"/>
      <c r="X20" s="102"/>
      <c r="Y20" s="102"/>
      <c r="Z20" s="102"/>
      <c r="AA20" s="102"/>
      <c r="AB20" s="102"/>
      <c r="AC20" s="102"/>
      <c r="AD20" s="102"/>
      <c r="AE20" s="102"/>
      <c r="AF20" s="102"/>
      <c r="AG20" s="102"/>
      <c r="AH20" s="102"/>
      <c r="AI20" s="102"/>
      <c r="AJ20" s="102"/>
      <c r="AK20" s="102"/>
      <c r="AL20" s="102"/>
      <c r="AM20" s="102"/>
      <c r="AN20" s="102"/>
      <c r="AO20" s="102"/>
      <c r="AP20" s="102"/>
      <c r="AQ20" s="102"/>
      <c r="AR20" s="102"/>
      <c r="AS20" s="102"/>
      <c r="AT20" s="102"/>
      <c r="AU20" s="102"/>
      <c r="AV20" s="102"/>
      <c r="AW20" s="102"/>
      <c r="AX20" s="102"/>
      <c r="AY20" s="102"/>
      <c r="AZ20" s="102"/>
      <c r="BA20" s="102"/>
      <c r="BB20" s="102"/>
      <c r="BC20" s="102"/>
      <c r="BD20" s="102"/>
      <c r="BE20" s="102"/>
      <c r="BF20" s="102"/>
      <c r="BG20" s="102"/>
    </row>
    <row r="21" spans="1:59" s="104" customFormat="1" ht="15" customHeight="1" x14ac:dyDescent="0.25">
      <c r="A21" s="62"/>
      <c r="B21" s="60"/>
      <c r="C21" s="296"/>
      <c r="D21" s="297"/>
      <c r="E21" s="293"/>
      <c r="F21" s="294"/>
      <c r="G21" s="295"/>
      <c r="H21" s="102"/>
      <c r="I21" s="83"/>
      <c r="J21" s="102"/>
      <c r="K21" s="102"/>
      <c r="L21" s="102"/>
      <c r="M21" s="102"/>
      <c r="N21" s="102"/>
      <c r="O21" s="71"/>
      <c r="P21" s="71"/>
      <c r="Q21" s="71"/>
      <c r="R21" s="71"/>
      <c r="S21" s="71"/>
      <c r="T21" s="71"/>
      <c r="U21" s="96"/>
      <c r="V21" s="102"/>
      <c r="W21" s="102"/>
      <c r="X21" s="102"/>
      <c r="Y21" s="102"/>
      <c r="Z21" s="102"/>
      <c r="AA21" s="102"/>
      <c r="AB21" s="102"/>
      <c r="AC21" s="102"/>
      <c r="AD21" s="102"/>
      <c r="AE21" s="102"/>
      <c r="AF21" s="102"/>
      <c r="AG21" s="102"/>
      <c r="AH21" s="102"/>
      <c r="AI21" s="102"/>
      <c r="AJ21" s="102"/>
      <c r="AK21" s="102"/>
      <c r="AL21" s="102"/>
      <c r="AM21" s="102"/>
      <c r="AN21" s="102"/>
      <c r="AO21" s="102"/>
      <c r="AP21" s="102"/>
      <c r="AQ21" s="102"/>
      <c r="AR21" s="102"/>
      <c r="AS21" s="102"/>
      <c r="AT21" s="102"/>
      <c r="AU21" s="102"/>
      <c r="AV21" s="102"/>
      <c r="AW21" s="102"/>
      <c r="AX21" s="102"/>
      <c r="AY21" s="102"/>
      <c r="AZ21" s="102"/>
      <c r="BA21" s="102"/>
      <c r="BB21" s="102"/>
      <c r="BC21" s="102"/>
      <c r="BD21" s="102"/>
      <c r="BE21" s="102"/>
      <c r="BF21" s="102"/>
      <c r="BG21" s="102"/>
    </row>
    <row r="22" spans="1:59" s="104" customFormat="1" ht="15" customHeight="1" x14ac:dyDescent="0.25">
      <c r="A22" s="62"/>
      <c r="B22" s="60"/>
      <c r="C22" s="296"/>
      <c r="D22" s="297"/>
      <c r="E22" s="293"/>
      <c r="F22" s="294"/>
      <c r="G22" s="295"/>
      <c r="H22" s="102"/>
      <c r="I22" s="83"/>
      <c r="J22" s="102"/>
      <c r="K22" s="102"/>
      <c r="L22" s="102"/>
      <c r="M22" s="102"/>
      <c r="N22" s="102"/>
      <c r="O22" s="71"/>
      <c r="P22" s="71"/>
      <c r="Q22" s="71"/>
      <c r="R22" s="71"/>
      <c r="S22" s="71"/>
      <c r="T22" s="71"/>
      <c r="U22" s="96"/>
      <c r="V22" s="102"/>
      <c r="W22" s="102"/>
      <c r="X22" s="102"/>
      <c r="Y22" s="102"/>
      <c r="Z22" s="102"/>
      <c r="AA22" s="102"/>
      <c r="AB22" s="102"/>
      <c r="AC22" s="102"/>
      <c r="AD22" s="102"/>
      <c r="AE22" s="102"/>
      <c r="AF22" s="102"/>
      <c r="AG22" s="102"/>
      <c r="AH22" s="102"/>
      <c r="AI22" s="102"/>
      <c r="AJ22" s="102"/>
      <c r="AK22" s="102"/>
      <c r="AL22" s="102"/>
      <c r="AM22" s="102"/>
      <c r="AN22" s="102"/>
      <c r="AO22" s="102"/>
      <c r="AP22" s="102"/>
      <c r="AQ22" s="102"/>
      <c r="AR22" s="102"/>
      <c r="AS22" s="102"/>
      <c r="AT22" s="102"/>
      <c r="AU22" s="102"/>
      <c r="AV22" s="102"/>
      <c r="AW22" s="102"/>
      <c r="AX22" s="102"/>
      <c r="AY22" s="102"/>
      <c r="AZ22" s="102"/>
      <c r="BA22" s="102"/>
      <c r="BB22" s="102"/>
      <c r="BC22" s="102"/>
      <c r="BD22" s="102"/>
      <c r="BE22" s="102"/>
      <c r="BF22" s="102"/>
      <c r="BG22" s="102"/>
    </row>
    <row r="23" spans="1:59" s="104" customFormat="1" ht="15" customHeight="1" x14ac:dyDescent="0.25">
      <c r="A23" s="62"/>
      <c r="B23" s="60"/>
      <c r="C23" s="296"/>
      <c r="D23" s="297"/>
      <c r="E23" s="293"/>
      <c r="F23" s="294"/>
      <c r="G23" s="295"/>
      <c r="H23" s="102"/>
      <c r="I23" s="83"/>
      <c r="J23" s="102"/>
      <c r="K23" s="102"/>
      <c r="L23" s="102"/>
      <c r="M23" s="102"/>
      <c r="N23" s="102"/>
      <c r="O23" s="71"/>
      <c r="P23" s="71"/>
      <c r="Q23" s="71"/>
      <c r="R23" s="71"/>
      <c r="S23" s="71"/>
      <c r="T23" s="71"/>
      <c r="U23" s="96"/>
      <c r="V23" s="102"/>
      <c r="W23" s="102"/>
      <c r="X23" s="102"/>
      <c r="Y23" s="102"/>
      <c r="Z23" s="102"/>
      <c r="AA23" s="102"/>
      <c r="AB23" s="102"/>
      <c r="AC23" s="102"/>
      <c r="AD23" s="102"/>
      <c r="AE23" s="102"/>
      <c r="AF23" s="102"/>
      <c r="AG23" s="102"/>
      <c r="AH23" s="102"/>
      <c r="AI23" s="102"/>
      <c r="AJ23" s="102"/>
      <c r="AK23" s="102"/>
      <c r="AL23" s="102"/>
      <c r="AM23" s="102"/>
      <c r="AN23" s="102"/>
      <c r="AO23" s="102"/>
      <c r="AP23" s="102"/>
      <c r="AQ23" s="102"/>
      <c r="AR23" s="102"/>
      <c r="AS23" s="102"/>
      <c r="AT23" s="102"/>
      <c r="AU23" s="102"/>
      <c r="AV23" s="102"/>
      <c r="AW23" s="102"/>
      <c r="AX23" s="102"/>
      <c r="AY23" s="102"/>
      <c r="AZ23" s="102"/>
      <c r="BA23" s="102"/>
      <c r="BB23" s="102"/>
      <c r="BC23" s="102"/>
      <c r="BD23" s="102"/>
      <c r="BE23" s="102"/>
      <c r="BF23" s="102"/>
      <c r="BG23" s="102"/>
    </row>
    <row r="24" spans="1:59" s="104" customFormat="1" ht="15" customHeight="1" x14ac:dyDescent="0.25">
      <c r="A24" s="62"/>
      <c r="B24" s="60"/>
      <c r="C24" s="296"/>
      <c r="D24" s="297"/>
      <c r="E24" s="293"/>
      <c r="F24" s="294"/>
      <c r="G24" s="295"/>
      <c r="H24" s="102"/>
      <c r="I24" s="83"/>
      <c r="J24" s="102"/>
      <c r="K24" s="102"/>
      <c r="L24" s="102"/>
      <c r="M24" s="102"/>
      <c r="N24" s="102"/>
      <c r="O24" s="71"/>
      <c r="P24" s="71"/>
      <c r="Q24" s="71"/>
      <c r="R24" s="71"/>
      <c r="S24" s="71"/>
      <c r="T24" s="71"/>
      <c r="U24" s="96"/>
      <c r="V24" s="102"/>
      <c r="W24" s="102"/>
      <c r="X24" s="102"/>
      <c r="Y24" s="102"/>
      <c r="Z24" s="102"/>
      <c r="AA24" s="102"/>
      <c r="AB24" s="102"/>
      <c r="AC24" s="102"/>
      <c r="AD24" s="102"/>
      <c r="AE24" s="102"/>
      <c r="AF24" s="102"/>
      <c r="AG24" s="102"/>
      <c r="AH24" s="102"/>
      <c r="AI24" s="102"/>
      <c r="AJ24" s="102"/>
      <c r="AK24" s="102"/>
      <c r="AL24" s="102"/>
      <c r="AM24" s="102"/>
      <c r="AN24" s="102"/>
      <c r="AO24" s="102"/>
      <c r="AP24" s="102"/>
      <c r="AQ24" s="102"/>
      <c r="AR24" s="102"/>
      <c r="AS24" s="102"/>
      <c r="AT24" s="102"/>
      <c r="AU24" s="102"/>
      <c r="AV24" s="102"/>
      <c r="AW24" s="102"/>
      <c r="AX24" s="102"/>
      <c r="AY24" s="102"/>
      <c r="AZ24" s="102"/>
      <c r="BA24" s="102"/>
      <c r="BB24" s="102"/>
      <c r="BC24" s="102"/>
      <c r="BD24" s="102"/>
      <c r="BE24" s="102"/>
      <c r="BF24" s="102"/>
      <c r="BG24" s="102"/>
    </row>
    <row r="25" spans="1:59" s="104" customFormat="1" ht="15" customHeight="1" x14ac:dyDescent="0.25">
      <c r="A25" s="62"/>
      <c r="B25" s="60"/>
      <c r="C25" s="296"/>
      <c r="D25" s="297"/>
      <c r="E25" s="293"/>
      <c r="F25" s="294"/>
      <c r="G25" s="295"/>
      <c r="H25" s="102"/>
      <c r="I25" s="83"/>
      <c r="J25" s="102"/>
      <c r="K25" s="102"/>
      <c r="L25" s="102"/>
      <c r="M25" s="102"/>
      <c r="N25" s="102"/>
      <c r="O25" s="71"/>
      <c r="P25" s="71"/>
      <c r="Q25" s="71"/>
      <c r="R25" s="71"/>
      <c r="S25" s="71"/>
      <c r="T25" s="71"/>
      <c r="U25" s="96"/>
      <c r="V25" s="102"/>
      <c r="W25" s="102"/>
      <c r="X25" s="102"/>
      <c r="Y25" s="102"/>
      <c r="Z25" s="102"/>
      <c r="AA25" s="102"/>
      <c r="AB25" s="102"/>
      <c r="AC25" s="102"/>
      <c r="AD25" s="102"/>
      <c r="AE25" s="102"/>
      <c r="AF25" s="102"/>
      <c r="AG25" s="102"/>
      <c r="AH25" s="102"/>
      <c r="AI25" s="102"/>
      <c r="AJ25" s="102"/>
      <c r="AK25" s="102"/>
      <c r="AL25" s="102"/>
      <c r="AM25" s="102"/>
      <c r="AN25" s="102"/>
      <c r="AO25" s="102"/>
      <c r="AP25" s="102"/>
      <c r="AQ25" s="102"/>
      <c r="AR25" s="102"/>
      <c r="AS25" s="102"/>
      <c r="AT25" s="102"/>
      <c r="AU25" s="102"/>
      <c r="AV25" s="102"/>
      <c r="AW25" s="102"/>
      <c r="AX25" s="102"/>
      <c r="AY25" s="102"/>
      <c r="AZ25" s="102"/>
      <c r="BA25" s="102"/>
      <c r="BB25" s="102"/>
      <c r="BC25" s="102"/>
      <c r="BD25" s="102"/>
      <c r="BE25" s="102"/>
      <c r="BF25" s="102"/>
      <c r="BG25" s="102"/>
    </row>
    <row r="26" spans="1:59" s="104" customFormat="1" ht="15" customHeight="1" x14ac:dyDescent="0.25">
      <c r="A26" s="62"/>
      <c r="B26" s="60"/>
      <c r="C26" s="296"/>
      <c r="D26" s="297"/>
      <c r="E26" s="293"/>
      <c r="F26" s="294"/>
      <c r="G26" s="295"/>
      <c r="H26" s="102"/>
      <c r="I26" s="83"/>
      <c r="J26" s="102"/>
      <c r="K26" s="102"/>
      <c r="L26" s="102"/>
      <c r="M26" s="102"/>
      <c r="N26" s="102"/>
      <c r="O26" s="71"/>
      <c r="P26" s="71"/>
      <c r="Q26" s="71"/>
      <c r="R26" s="71"/>
      <c r="S26" s="71"/>
      <c r="T26" s="71"/>
      <c r="U26" s="96"/>
      <c r="V26" s="102"/>
      <c r="W26" s="102"/>
      <c r="X26" s="102"/>
      <c r="Y26" s="102"/>
      <c r="Z26" s="102"/>
      <c r="AA26" s="102"/>
      <c r="AB26" s="102"/>
      <c r="AC26" s="102"/>
      <c r="AD26" s="102"/>
      <c r="AE26" s="102"/>
      <c r="AF26" s="102"/>
      <c r="AG26" s="102"/>
      <c r="AH26" s="102"/>
      <c r="AI26" s="102"/>
      <c r="AJ26" s="102"/>
      <c r="AK26" s="102"/>
      <c r="AL26" s="102"/>
      <c r="AM26" s="102"/>
      <c r="AN26" s="102"/>
      <c r="AO26" s="102"/>
      <c r="AP26" s="102"/>
      <c r="AQ26" s="102"/>
      <c r="AR26" s="102"/>
      <c r="AS26" s="102"/>
      <c r="AT26" s="102"/>
      <c r="AU26" s="102"/>
      <c r="AV26" s="102"/>
      <c r="AW26" s="102"/>
      <c r="AX26" s="102"/>
      <c r="AY26" s="102"/>
      <c r="AZ26" s="102"/>
      <c r="BA26" s="102"/>
      <c r="BB26" s="102"/>
      <c r="BC26" s="102"/>
      <c r="BD26" s="102"/>
      <c r="BE26" s="102"/>
      <c r="BF26" s="102"/>
      <c r="BG26" s="102"/>
    </row>
    <row r="27" spans="1:59" s="104" customFormat="1" ht="15" customHeight="1" x14ac:dyDescent="0.25">
      <c r="A27" s="62"/>
      <c r="B27" s="60"/>
      <c r="C27" s="296"/>
      <c r="D27" s="297"/>
      <c r="E27" s="293"/>
      <c r="F27" s="294"/>
      <c r="G27" s="295"/>
      <c r="H27" s="102"/>
      <c r="I27" s="83"/>
      <c r="J27" s="102"/>
      <c r="K27" s="102"/>
      <c r="L27" s="102"/>
      <c r="M27" s="102"/>
      <c r="N27" s="102"/>
      <c r="O27" s="71"/>
      <c r="P27" s="71"/>
      <c r="Q27" s="71"/>
      <c r="R27" s="71"/>
      <c r="S27" s="71"/>
      <c r="T27" s="71"/>
      <c r="U27" s="96"/>
      <c r="V27" s="102"/>
      <c r="W27" s="102"/>
      <c r="X27" s="102"/>
      <c r="Y27" s="102"/>
      <c r="Z27" s="102"/>
      <c r="AA27" s="102"/>
      <c r="AB27" s="102"/>
      <c r="AC27" s="102"/>
      <c r="AD27" s="102"/>
      <c r="AE27" s="102"/>
      <c r="AF27" s="102"/>
      <c r="AG27" s="102"/>
      <c r="AH27" s="102"/>
      <c r="AI27" s="102"/>
      <c r="AJ27" s="102"/>
      <c r="AK27" s="102"/>
      <c r="AL27" s="102"/>
      <c r="AM27" s="102"/>
      <c r="AN27" s="102"/>
      <c r="AO27" s="102"/>
      <c r="AP27" s="102"/>
      <c r="AQ27" s="102"/>
      <c r="AR27" s="102"/>
      <c r="AS27" s="102"/>
      <c r="AT27" s="102"/>
      <c r="AU27" s="102"/>
      <c r="AV27" s="102"/>
      <c r="AW27" s="102"/>
      <c r="AX27" s="102"/>
      <c r="AY27" s="102"/>
      <c r="AZ27" s="102"/>
      <c r="BA27" s="102"/>
      <c r="BB27" s="102"/>
      <c r="BC27" s="102"/>
      <c r="BD27" s="102"/>
      <c r="BE27" s="102"/>
      <c r="BF27" s="102"/>
      <c r="BG27" s="102"/>
    </row>
    <row r="28" spans="1:59" s="104" customFormat="1" ht="15" customHeight="1" x14ac:dyDescent="0.25">
      <c r="A28" s="62"/>
      <c r="B28" s="60"/>
      <c r="C28" s="296"/>
      <c r="D28" s="297"/>
      <c r="E28" s="293"/>
      <c r="F28" s="294"/>
      <c r="G28" s="295"/>
      <c r="H28" s="102"/>
      <c r="I28" s="83"/>
      <c r="J28" s="102"/>
      <c r="K28" s="102"/>
      <c r="L28" s="102"/>
      <c r="M28" s="102"/>
      <c r="N28" s="102"/>
      <c r="O28" s="71"/>
      <c r="P28" s="71"/>
      <c r="Q28" s="71"/>
      <c r="R28" s="71"/>
      <c r="S28" s="71"/>
      <c r="T28" s="71"/>
      <c r="U28" s="96"/>
      <c r="V28" s="102"/>
      <c r="W28" s="102"/>
      <c r="X28" s="102"/>
      <c r="Y28" s="102"/>
      <c r="Z28" s="102"/>
      <c r="AA28" s="102"/>
      <c r="AB28" s="102"/>
      <c r="AC28" s="102"/>
      <c r="AD28" s="102"/>
      <c r="AE28" s="102"/>
      <c r="AF28" s="102"/>
      <c r="AG28" s="102"/>
      <c r="AH28" s="102"/>
      <c r="AI28" s="102"/>
      <c r="AJ28" s="102"/>
      <c r="AK28" s="102"/>
      <c r="AL28" s="102"/>
      <c r="AM28" s="102"/>
      <c r="AN28" s="102"/>
      <c r="AO28" s="102"/>
      <c r="AP28" s="102"/>
      <c r="AQ28" s="102"/>
      <c r="AR28" s="102"/>
      <c r="AS28" s="102"/>
      <c r="AT28" s="102"/>
      <c r="AU28" s="102"/>
      <c r="AV28" s="102"/>
      <c r="AW28" s="102"/>
      <c r="AX28" s="102"/>
      <c r="AY28" s="102"/>
      <c r="AZ28" s="102"/>
      <c r="BA28" s="102"/>
      <c r="BB28" s="102"/>
      <c r="BC28" s="102"/>
      <c r="BD28" s="102"/>
      <c r="BE28" s="102"/>
      <c r="BF28" s="102"/>
      <c r="BG28" s="102"/>
    </row>
    <row r="29" spans="1:59" s="104" customFormat="1" ht="15" customHeight="1" x14ac:dyDescent="0.25">
      <c r="A29" s="62"/>
      <c r="B29" s="60"/>
      <c r="C29" s="296"/>
      <c r="D29" s="297"/>
      <c r="E29" s="293"/>
      <c r="F29" s="294"/>
      <c r="G29" s="295"/>
      <c r="H29" s="102"/>
      <c r="I29" s="83"/>
      <c r="J29" s="102"/>
      <c r="K29" s="102"/>
      <c r="L29" s="102"/>
      <c r="M29" s="102"/>
      <c r="N29" s="102"/>
      <c r="O29" s="71"/>
      <c r="P29" s="71"/>
      <c r="Q29" s="71"/>
      <c r="R29" s="71"/>
      <c r="S29" s="71"/>
      <c r="T29" s="71"/>
      <c r="U29" s="96"/>
      <c r="V29" s="102"/>
      <c r="W29" s="102"/>
      <c r="X29" s="102"/>
      <c r="Y29" s="102"/>
      <c r="Z29" s="102"/>
      <c r="AA29" s="102"/>
      <c r="AB29" s="102"/>
      <c r="AC29" s="102"/>
      <c r="AD29" s="102"/>
      <c r="AE29" s="102"/>
      <c r="AF29" s="102"/>
      <c r="AG29" s="102"/>
      <c r="AH29" s="102"/>
      <c r="AI29" s="102"/>
      <c r="AJ29" s="102"/>
      <c r="AK29" s="102"/>
      <c r="AL29" s="102"/>
      <c r="AM29" s="102"/>
      <c r="AN29" s="102"/>
      <c r="AO29" s="102"/>
      <c r="AP29" s="102"/>
      <c r="AQ29" s="102"/>
      <c r="AR29" s="102"/>
      <c r="AS29" s="102"/>
      <c r="AT29" s="102"/>
      <c r="AU29" s="102"/>
      <c r="AV29" s="102"/>
      <c r="AW29" s="102"/>
      <c r="AX29" s="102"/>
      <c r="AY29" s="102"/>
      <c r="AZ29" s="102"/>
      <c r="BA29" s="102"/>
      <c r="BB29" s="102"/>
      <c r="BC29" s="102"/>
      <c r="BD29" s="102"/>
      <c r="BE29" s="102"/>
      <c r="BF29" s="102"/>
      <c r="BG29" s="102"/>
    </row>
    <row r="30" spans="1:59" s="104" customFormat="1" ht="15" customHeight="1" x14ac:dyDescent="0.25">
      <c r="A30" s="62"/>
      <c r="B30" s="60"/>
      <c r="C30" s="296"/>
      <c r="D30" s="297"/>
      <c r="E30" s="293"/>
      <c r="F30" s="294"/>
      <c r="G30" s="295"/>
      <c r="H30" s="102"/>
      <c r="I30" s="83"/>
      <c r="J30" s="102"/>
      <c r="K30" s="102"/>
      <c r="L30" s="102"/>
      <c r="M30" s="102"/>
      <c r="N30" s="102"/>
      <c r="O30" s="71"/>
      <c r="P30" s="71"/>
      <c r="Q30" s="71"/>
      <c r="R30" s="71"/>
      <c r="S30" s="71"/>
      <c r="T30" s="71"/>
      <c r="U30" s="96"/>
      <c r="V30" s="102"/>
      <c r="W30" s="102"/>
      <c r="X30" s="102"/>
      <c r="Y30" s="102"/>
      <c r="Z30" s="102"/>
      <c r="AA30" s="102"/>
      <c r="AB30" s="102"/>
      <c r="AC30" s="102"/>
      <c r="AD30" s="102"/>
      <c r="AE30" s="102"/>
      <c r="AF30" s="102"/>
      <c r="AG30" s="102"/>
      <c r="AH30" s="102"/>
      <c r="AI30" s="102"/>
      <c r="AJ30" s="102"/>
      <c r="AK30" s="102"/>
      <c r="AL30" s="102"/>
      <c r="AM30" s="102"/>
      <c r="AN30" s="102"/>
      <c r="AO30" s="102"/>
      <c r="AP30" s="102"/>
      <c r="AQ30" s="102"/>
      <c r="AR30" s="102"/>
      <c r="AS30" s="102"/>
      <c r="AT30" s="102"/>
      <c r="AU30" s="102"/>
      <c r="AV30" s="102"/>
      <c r="AW30" s="102"/>
      <c r="AX30" s="102"/>
      <c r="AY30" s="102"/>
      <c r="AZ30" s="102"/>
      <c r="BA30" s="102"/>
      <c r="BB30" s="102"/>
      <c r="BC30" s="102"/>
      <c r="BD30" s="102"/>
      <c r="BE30" s="102"/>
      <c r="BF30" s="102"/>
      <c r="BG30" s="102"/>
    </row>
    <row r="31" spans="1:59" s="104" customFormat="1" ht="15" customHeight="1" x14ac:dyDescent="0.25">
      <c r="A31" s="62"/>
      <c r="B31" s="60"/>
      <c r="C31" s="296"/>
      <c r="D31" s="297"/>
      <c r="E31" s="293"/>
      <c r="F31" s="294"/>
      <c r="G31" s="295"/>
      <c r="H31" s="102"/>
      <c r="I31" s="83"/>
      <c r="J31" s="102"/>
      <c r="K31" s="102"/>
      <c r="L31" s="102"/>
      <c r="M31" s="102"/>
      <c r="N31" s="102"/>
      <c r="O31" s="71"/>
      <c r="P31" s="71"/>
      <c r="Q31" s="71"/>
      <c r="R31" s="71"/>
      <c r="S31" s="71"/>
      <c r="T31" s="71"/>
      <c r="U31" s="96"/>
      <c r="V31" s="102"/>
      <c r="W31" s="102"/>
      <c r="X31" s="102"/>
      <c r="Y31" s="102"/>
      <c r="Z31" s="102"/>
      <c r="AA31" s="102"/>
      <c r="AB31" s="102"/>
      <c r="AC31" s="102"/>
      <c r="AD31" s="102"/>
      <c r="AE31" s="102"/>
      <c r="AF31" s="102"/>
      <c r="AG31" s="102"/>
      <c r="AH31" s="102"/>
      <c r="AI31" s="102"/>
      <c r="AJ31" s="102"/>
      <c r="AK31" s="102"/>
      <c r="AL31" s="102"/>
      <c r="AM31" s="102"/>
      <c r="AN31" s="102"/>
      <c r="AO31" s="102"/>
      <c r="AP31" s="102"/>
      <c r="AQ31" s="102"/>
      <c r="AR31" s="102"/>
      <c r="AS31" s="102"/>
      <c r="AT31" s="102"/>
      <c r="AU31" s="102"/>
      <c r="AV31" s="102"/>
      <c r="AW31" s="102"/>
      <c r="AX31" s="102"/>
      <c r="AY31" s="102"/>
      <c r="AZ31" s="102"/>
      <c r="BA31" s="102"/>
      <c r="BB31" s="102"/>
      <c r="BC31" s="102"/>
      <c r="BD31" s="102"/>
      <c r="BE31" s="102"/>
      <c r="BF31" s="102"/>
      <c r="BG31" s="102"/>
    </row>
    <row r="32" spans="1:59" s="104" customFormat="1" ht="15" customHeight="1" x14ac:dyDescent="0.25">
      <c r="A32" s="62"/>
      <c r="B32" s="60"/>
      <c r="C32" s="296"/>
      <c r="D32" s="297"/>
      <c r="E32" s="293"/>
      <c r="F32" s="294"/>
      <c r="G32" s="295"/>
      <c r="H32" s="102"/>
      <c r="I32" s="83"/>
      <c r="J32" s="102"/>
      <c r="K32" s="102"/>
      <c r="L32" s="102"/>
      <c r="M32" s="102"/>
      <c r="N32" s="102"/>
      <c r="O32" s="71"/>
      <c r="P32" s="71"/>
      <c r="Q32" s="71"/>
      <c r="R32" s="71"/>
      <c r="S32" s="71"/>
      <c r="T32" s="71"/>
      <c r="U32" s="96"/>
      <c r="V32" s="102"/>
      <c r="W32" s="102"/>
      <c r="X32" s="102"/>
      <c r="Y32" s="102"/>
      <c r="Z32" s="102"/>
      <c r="AA32" s="102"/>
      <c r="AB32" s="102"/>
      <c r="AC32" s="102"/>
      <c r="AD32" s="102"/>
      <c r="AE32" s="102"/>
      <c r="AF32" s="102"/>
      <c r="AG32" s="102"/>
      <c r="AH32" s="102"/>
      <c r="AI32" s="102"/>
      <c r="AJ32" s="102"/>
      <c r="AK32" s="102"/>
      <c r="AL32" s="102"/>
      <c r="AM32" s="102"/>
      <c r="AN32" s="102"/>
      <c r="AO32" s="102"/>
      <c r="AP32" s="102"/>
      <c r="AQ32" s="102"/>
      <c r="AR32" s="102"/>
      <c r="AS32" s="102"/>
      <c r="AT32" s="102"/>
      <c r="AU32" s="102"/>
      <c r="AV32" s="102"/>
      <c r="AW32" s="102"/>
      <c r="AX32" s="102"/>
      <c r="AY32" s="102"/>
      <c r="AZ32" s="102"/>
      <c r="BA32" s="102"/>
      <c r="BB32" s="102"/>
      <c r="BC32" s="102"/>
      <c r="BD32" s="102"/>
      <c r="BE32" s="102"/>
      <c r="BF32" s="102"/>
      <c r="BG32" s="102"/>
    </row>
    <row r="33" spans="1:59" s="104" customFormat="1" ht="15" customHeight="1" x14ac:dyDescent="0.25">
      <c r="A33" s="62"/>
      <c r="B33" s="60"/>
      <c r="C33" s="296"/>
      <c r="D33" s="297"/>
      <c r="E33" s="293"/>
      <c r="F33" s="294"/>
      <c r="G33" s="295"/>
      <c r="H33" s="102"/>
      <c r="I33" s="83"/>
      <c r="J33" s="102"/>
      <c r="K33" s="102"/>
      <c r="L33" s="102"/>
      <c r="M33" s="102"/>
      <c r="N33" s="102"/>
      <c r="O33" s="71"/>
      <c r="P33" s="71"/>
      <c r="Q33" s="71"/>
      <c r="R33" s="71"/>
      <c r="S33" s="71"/>
      <c r="T33" s="71"/>
      <c r="U33" s="96"/>
      <c r="V33" s="102"/>
      <c r="W33" s="102"/>
      <c r="X33" s="102"/>
      <c r="Y33" s="102"/>
      <c r="Z33" s="102"/>
      <c r="AA33" s="102"/>
      <c r="AB33" s="102"/>
      <c r="AC33" s="102"/>
      <c r="AD33" s="102"/>
      <c r="AE33" s="102"/>
      <c r="AF33" s="102"/>
      <c r="AG33" s="102"/>
      <c r="AH33" s="102"/>
      <c r="AI33" s="102"/>
      <c r="AJ33" s="102"/>
      <c r="AK33" s="102"/>
      <c r="AL33" s="102"/>
      <c r="AM33" s="102"/>
      <c r="AN33" s="102"/>
      <c r="AO33" s="102"/>
      <c r="AP33" s="102"/>
      <c r="AQ33" s="102"/>
      <c r="AR33" s="102"/>
      <c r="AS33" s="102"/>
      <c r="AT33" s="102"/>
      <c r="AU33" s="102"/>
      <c r="AV33" s="102"/>
      <c r="AW33" s="102"/>
      <c r="AX33" s="102"/>
      <c r="AY33" s="102"/>
      <c r="AZ33" s="102"/>
      <c r="BA33" s="102"/>
      <c r="BB33" s="102"/>
      <c r="BC33" s="102"/>
      <c r="BD33" s="102"/>
      <c r="BE33" s="102"/>
      <c r="BF33" s="102"/>
      <c r="BG33" s="102"/>
    </row>
    <row r="34" spans="1:59" s="104" customFormat="1" ht="15" customHeight="1" x14ac:dyDescent="0.25">
      <c r="A34" s="62"/>
      <c r="B34" s="60"/>
      <c r="C34" s="296"/>
      <c r="D34" s="297"/>
      <c r="E34" s="293"/>
      <c r="F34" s="294"/>
      <c r="G34" s="295"/>
      <c r="H34" s="102"/>
      <c r="I34" s="83"/>
      <c r="J34" s="102"/>
      <c r="K34" s="102"/>
      <c r="L34" s="102"/>
      <c r="M34" s="102"/>
      <c r="N34" s="102"/>
      <c r="O34" s="71"/>
      <c r="P34" s="71"/>
      <c r="Q34" s="71"/>
      <c r="R34" s="71"/>
      <c r="S34" s="71"/>
      <c r="T34" s="71"/>
      <c r="U34" s="96"/>
      <c r="V34" s="102"/>
      <c r="W34" s="102"/>
      <c r="X34" s="102"/>
      <c r="Y34" s="102"/>
      <c r="Z34" s="102"/>
      <c r="AA34" s="102"/>
      <c r="AB34" s="102"/>
      <c r="AC34" s="102"/>
      <c r="AD34" s="102"/>
      <c r="AE34" s="102"/>
      <c r="AF34" s="102"/>
      <c r="AG34" s="102"/>
      <c r="AH34" s="102"/>
      <c r="AI34" s="102"/>
      <c r="AJ34" s="102"/>
      <c r="AK34" s="102"/>
      <c r="AL34" s="102"/>
      <c r="AM34" s="102"/>
      <c r="AN34" s="102"/>
      <c r="AO34" s="102"/>
      <c r="AP34" s="102"/>
      <c r="AQ34" s="102"/>
      <c r="AR34" s="102"/>
      <c r="AS34" s="102"/>
      <c r="AT34" s="102"/>
      <c r="AU34" s="102"/>
      <c r="AV34" s="102"/>
      <c r="AW34" s="102"/>
      <c r="AX34" s="102"/>
      <c r="AY34" s="102"/>
      <c r="AZ34" s="102"/>
      <c r="BA34" s="102"/>
      <c r="BB34" s="102"/>
      <c r="BC34" s="102"/>
      <c r="BD34" s="102"/>
      <c r="BE34" s="102"/>
      <c r="BF34" s="102"/>
      <c r="BG34" s="102"/>
    </row>
    <row r="35" spans="1:59" s="104" customFormat="1" ht="15" customHeight="1" x14ac:dyDescent="0.25">
      <c r="A35" s="62"/>
      <c r="B35" s="60"/>
      <c r="C35" s="296"/>
      <c r="D35" s="297"/>
      <c r="E35" s="293"/>
      <c r="F35" s="294"/>
      <c r="G35" s="295"/>
      <c r="H35" s="102"/>
      <c r="I35" s="83"/>
      <c r="J35" s="102"/>
      <c r="K35" s="102"/>
      <c r="L35" s="102"/>
      <c r="M35" s="102"/>
      <c r="N35" s="102"/>
      <c r="O35" s="71"/>
      <c r="P35" s="71"/>
      <c r="Q35" s="71"/>
      <c r="R35" s="71"/>
      <c r="S35" s="71"/>
      <c r="T35" s="71"/>
      <c r="U35" s="96"/>
      <c r="V35" s="102"/>
      <c r="W35" s="102"/>
      <c r="X35" s="102"/>
      <c r="Y35" s="102"/>
      <c r="Z35" s="102"/>
      <c r="AA35" s="102"/>
      <c r="AB35" s="102"/>
      <c r="AC35" s="102"/>
      <c r="AD35" s="102"/>
      <c r="AE35" s="102"/>
      <c r="AF35" s="102"/>
      <c r="AG35" s="102"/>
      <c r="AH35" s="102"/>
      <c r="AI35" s="102"/>
      <c r="AJ35" s="102"/>
      <c r="AK35" s="102"/>
      <c r="AL35" s="102"/>
      <c r="AM35" s="102"/>
      <c r="AN35" s="102"/>
      <c r="AO35" s="102"/>
      <c r="AP35" s="102"/>
      <c r="AQ35" s="102"/>
      <c r="AR35" s="102"/>
      <c r="AS35" s="102"/>
      <c r="AT35" s="102"/>
      <c r="AU35" s="102"/>
      <c r="AV35" s="102"/>
      <c r="AW35" s="102"/>
      <c r="AX35" s="102"/>
      <c r="AY35" s="102"/>
      <c r="AZ35" s="102"/>
      <c r="BA35" s="102"/>
      <c r="BB35" s="102"/>
      <c r="BC35" s="102"/>
      <c r="BD35" s="102"/>
      <c r="BE35" s="102"/>
      <c r="BF35" s="102"/>
      <c r="BG35" s="102"/>
    </row>
    <row r="36" spans="1:59" s="104" customFormat="1" ht="15" customHeight="1" x14ac:dyDescent="0.25">
      <c r="A36" s="62"/>
      <c r="B36" s="60"/>
      <c r="C36" s="296"/>
      <c r="D36" s="297"/>
      <c r="E36" s="293"/>
      <c r="F36" s="294"/>
      <c r="G36" s="295"/>
      <c r="H36" s="102"/>
      <c r="I36" s="83"/>
      <c r="J36" s="102"/>
      <c r="K36" s="102"/>
      <c r="L36" s="102"/>
      <c r="M36" s="102"/>
      <c r="N36" s="102"/>
      <c r="O36" s="71"/>
      <c r="P36" s="71"/>
      <c r="Q36" s="71"/>
      <c r="R36" s="71"/>
      <c r="S36" s="71"/>
      <c r="T36" s="71"/>
      <c r="U36" s="96"/>
      <c r="V36" s="102"/>
      <c r="W36" s="102"/>
      <c r="X36" s="102"/>
      <c r="Y36" s="102"/>
      <c r="Z36" s="102"/>
      <c r="AA36" s="102"/>
      <c r="AB36" s="102"/>
      <c r="AC36" s="102"/>
      <c r="AD36" s="102"/>
      <c r="AE36" s="102"/>
      <c r="AF36" s="102"/>
      <c r="AG36" s="102"/>
      <c r="AH36" s="102"/>
      <c r="AI36" s="102"/>
      <c r="AJ36" s="102"/>
      <c r="AK36" s="102"/>
      <c r="AL36" s="102"/>
      <c r="AM36" s="102"/>
      <c r="AN36" s="102"/>
      <c r="AO36" s="102"/>
      <c r="AP36" s="102"/>
      <c r="AQ36" s="102"/>
      <c r="AR36" s="102"/>
      <c r="AS36" s="102"/>
      <c r="AT36" s="102"/>
      <c r="AU36" s="102"/>
      <c r="AV36" s="102"/>
      <c r="AW36" s="102"/>
      <c r="AX36" s="102"/>
      <c r="AY36" s="102"/>
      <c r="AZ36" s="102"/>
      <c r="BA36" s="102"/>
      <c r="BB36" s="102"/>
      <c r="BC36" s="102"/>
      <c r="BD36" s="102"/>
      <c r="BE36" s="102"/>
      <c r="BF36" s="102"/>
      <c r="BG36" s="102"/>
    </row>
    <row r="37" spans="1:59" s="104" customFormat="1" ht="15" customHeight="1" x14ac:dyDescent="0.25">
      <c r="A37" s="62"/>
      <c r="B37" s="60"/>
      <c r="C37" s="296"/>
      <c r="D37" s="297"/>
      <c r="E37" s="293"/>
      <c r="F37" s="294"/>
      <c r="G37" s="295"/>
      <c r="H37" s="102"/>
      <c r="I37" s="83"/>
      <c r="J37" s="102"/>
      <c r="K37" s="102"/>
      <c r="L37" s="102"/>
      <c r="M37" s="102"/>
      <c r="N37" s="102"/>
      <c r="O37" s="71"/>
      <c r="P37" s="71"/>
      <c r="Q37" s="71"/>
      <c r="R37" s="71"/>
      <c r="S37" s="71"/>
      <c r="T37" s="71"/>
      <c r="U37" s="96"/>
      <c r="V37" s="102"/>
      <c r="W37" s="102"/>
      <c r="X37" s="102"/>
      <c r="Y37" s="102"/>
      <c r="Z37" s="102"/>
      <c r="AA37" s="102"/>
      <c r="AB37" s="102"/>
      <c r="AC37" s="102"/>
      <c r="AD37" s="102"/>
      <c r="AE37" s="102"/>
      <c r="AF37" s="102"/>
      <c r="AG37" s="102"/>
      <c r="AH37" s="102"/>
      <c r="AI37" s="102"/>
      <c r="AJ37" s="102"/>
      <c r="AK37" s="102"/>
      <c r="AL37" s="102"/>
      <c r="AM37" s="102"/>
      <c r="AN37" s="102"/>
      <c r="AO37" s="102"/>
      <c r="AP37" s="102"/>
      <c r="AQ37" s="102"/>
      <c r="AR37" s="102"/>
      <c r="AS37" s="102"/>
      <c r="AT37" s="102"/>
      <c r="AU37" s="102"/>
      <c r="AV37" s="102"/>
      <c r="AW37" s="102"/>
      <c r="AX37" s="102"/>
      <c r="AY37" s="102"/>
      <c r="AZ37" s="102"/>
      <c r="BA37" s="102"/>
      <c r="BB37" s="102"/>
      <c r="BC37" s="102"/>
      <c r="BD37" s="102"/>
      <c r="BE37" s="102"/>
      <c r="BF37" s="102"/>
      <c r="BG37" s="102"/>
    </row>
    <row r="38" spans="1:59" s="104" customFormat="1" ht="15" customHeight="1" x14ac:dyDescent="0.25">
      <c r="A38" s="62"/>
      <c r="B38" s="60"/>
      <c r="C38" s="296"/>
      <c r="D38" s="297"/>
      <c r="E38" s="293"/>
      <c r="F38" s="294"/>
      <c r="G38" s="295"/>
      <c r="H38" s="102"/>
      <c r="I38" s="83"/>
      <c r="J38" s="102"/>
      <c r="K38" s="102"/>
      <c r="L38" s="102"/>
      <c r="M38" s="102"/>
      <c r="N38" s="102"/>
      <c r="O38" s="71"/>
      <c r="P38" s="71"/>
      <c r="Q38" s="71"/>
      <c r="R38" s="71"/>
      <c r="S38" s="71"/>
      <c r="T38" s="71"/>
      <c r="U38" s="96"/>
      <c r="V38" s="102"/>
      <c r="W38" s="102"/>
      <c r="X38" s="102"/>
      <c r="Y38" s="102"/>
      <c r="Z38" s="102"/>
      <c r="AA38" s="102"/>
      <c r="AB38" s="102"/>
      <c r="AC38" s="102"/>
      <c r="AD38" s="102"/>
      <c r="AE38" s="102"/>
      <c r="AF38" s="102"/>
      <c r="AG38" s="102"/>
      <c r="AH38" s="102"/>
      <c r="AI38" s="102"/>
      <c r="AJ38" s="102"/>
      <c r="AK38" s="102"/>
      <c r="AL38" s="102"/>
      <c r="AM38" s="102"/>
      <c r="AN38" s="102"/>
      <c r="AO38" s="102"/>
      <c r="AP38" s="102"/>
      <c r="AQ38" s="102"/>
      <c r="AR38" s="102"/>
      <c r="AS38" s="102"/>
      <c r="AT38" s="102"/>
      <c r="AU38" s="102"/>
      <c r="AV38" s="102"/>
      <c r="AW38" s="102"/>
      <c r="AX38" s="102"/>
      <c r="AY38" s="102"/>
      <c r="AZ38" s="102"/>
      <c r="BA38" s="102"/>
      <c r="BB38" s="102"/>
      <c r="BC38" s="102"/>
      <c r="BD38" s="102"/>
      <c r="BE38" s="102"/>
      <c r="BF38" s="102"/>
      <c r="BG38" s="102"/>
    </row>
    <row r="39" spans="1:59" s="104" customFormat="1" ht="15" customHeight="1" x14ac:dyDescent="0.25">
      <c r="A39" s="62"/>
      <c r="B39" s="60"/>
      <c r="C39" s="296"/>
      <c r="D39" s="297"/>
      <c r="E39" s="293"/>
      <c r="F39" s="294"/>
      <c r="G39" s="295"/>
      <c r="H39" s="102"/>
      <c r="I39" s="83"/>
      <c r="J39" s="102"/>
      <c r="K39" s="102"/>
      <c r="L39" s="102"/>
      <c r="M39" s="102"/>
      <c r="N39" s="102"/>
      <c r="O39" s="71"/>
      <c r="P39" s="71"/>
      <c r="Q39" s="71"/>
      <c r="R39" s="71"/>
      <c r="S39" s="71"/>
      <c r="T39" s="71"/>
      <c r="U39" s="96"/>
      <c r="V39" s="102"/>
      <c r="W39" s="102"/>
      <c r="X39" s="102"/>
      <c r="Y39" s="102"/>
      <c r="Z39" s="102"/>
      <c r="AA39" s="102"/>
      <c r="AB39" s="102"/>
      <c r="AC39" s="102"/>
      <c r="AD39" s="102"/>
      <c r="AE39" s="102"/>
      <c r="AF39" s="102"/>
      <c r="AG39" s="102"/>
      <c r="AH39" s="102"/>
      <c r="AI39" s="102"/>
      <c r="AJ39" s="102"/>
      <c r="AK39" s="102"/>
      <c r="AL39" s="102"/>
      <c r="AM39" s="102"/>
      <c r="AN39" s="102"/>
      <c r="AO39" s="102"/>
      <c r="AP39" s="102"/>
      <c r="AQ39" s="102"/>
      <c r="AR39" s="102"/>
      <c r="AS39" s="102"/>
      <c r="AT39" s="102"/>
      <c r="AU39" s="102"/>
      <c r="AV39" s="102"/>
      <c r="AW39" s="102"/>
      <c r="AX39" s="102"/>
      <c r="AY39" s="102"/>
      <c r="AZ39" s="102"/>
      <c r="BA39" s="102"/>
      <c r="BB39" s="102"/>
      <c r="BC39" s="102"/>
      <c r="BD39" s="102"/>
      <c r="BE39" s="102"/>
      <c r="BF39" s="102"/>
      <c r="BG39" s="102"/>
    </row>
    <row r="40" spans="1:59" s="104" customFormat="1" ht="15" customHeight="1" x14ac:dyDescent="0.25">
      <c r="A40" s="62"/>
      <c r="B40" s="60"/>
      <c r="C40" s="296"/>
      <c r="D40" s="297"/>
      <c r="E40" s="293"/>
      <c r="F40" s="294"/>
      <c r="G40" s="295"/>
      <c r="H40" s="102"/>
      <c r="I40" s="83"/>
      <c r="J40" s="102"/>
      <c r="K40" s="102"/>
      <c r="L40" s="102"/>
      <c r="M40" s="102"/>
      <c r="N40" s="102"/>
      <c r="O40" s="71"/>
      <c r="P40" s="71"/>
      <c r="Q40" s="71"/>
      <c r="R40" s="71"/>
      <c r="S40" s="71"/>
      <c r="T40" s="71"/>
      <c r="U40" s="96"/>
      <c r="V40" s="102"/>
      <c r="W40" s="102"/>
      <c r="X40" s="102"/>
      <c r="Y40" s="102"/>
      <c r="Z40" s="102"/>
      <c r="AA40" s="102"/>
      <c r="AB40" s="102"/>
      <c r="AC40" s="102"/>
      <c r="AD40" s="102"/>
      <c r="AE40" s="102"/>
      <c r="AF40" s="102"/>
      <c r="AG40" s="102"/>
      <c r="AH40" s="102"/>
      <c r="AI40" s="102"/>
      <c r="AJ40" s="102"/>
      <c r="AK40" s="102"/>
      <c r="AL40" s="102"/>
      <c r="AM40" s="102"/>
      <c r="AN40" s="102"/>
      <c r="AO40" s="102"/>
      <c r="AP40" s="102"/>
      <c r="AQ40" s="102"/>
      <c r="AR40" s="102"/>
      <c r="AS40" s="102"/>
      <c r="AT40" s="102"/>
      <c r="AU40" s="102"/>
      <c r="AV40" s="102"/>
      <c r="AW40" s="102"/>
      <c r="AX40" s="102"/>
      <c r="AY40" s="102"/>
      <c r="AZ40" s="102"/>
      <c r="BA40" s="102"/>
      <c r="BB40" s="102"/>
      <c r="BC40" s="102"/>
      <c r="BD40" s="102"/>
      <c r="BE40" s="102"/>
      <c r="BF40" s="102"/>
      <c r="BG40" s="102"/>
    </row>
    <row r="41" spans="1:59" s="104" customFormat="1" ht="15" customHeight="1" x14ac:dyDescent="0.25">
      <c r="A41" s="62"/>
      <c r="B41" s="60"/>
      <c r="C41" s="296"/>
      <c r="D41" s="297"/>
      <c r="E41" s="293"/>
      <c r="F41" s="294"/>
      <c r="G41" s="295"/>
      <c r="H41" s="102"/>
      <c r="I41" s="83"/>
      <c r="J41" s="102"/>
      <c r="K41" s="102"/>
      <c r="L41" s="102"/>
      <c r="M41" s="102"/>
      <c r="N41" s="102"/>
      <c r="O41" s="71"/>
      <c r="P41" s="71"/>
      <c r="Q41" s="71"/>
      <c r="R41" s="71"/>
      <c r="S41" s="71"/>
      <c r="T41" s="71"/>
      <c r="U41" s="96"/>
      <c r="V41" s="102"/>
      <c r="W41" s="102"/>
      <c r="X41" s="102"/>
      <c r="Y41" s="102"/>
      <c r="Z41" s="102"/>
      <c r="AA41" s="102"/>
      <c r="AB41" s="102"/>
      <c r="AC41" s="102"/>
      <c r="AD41" s="102"/>
      <c r="AE41" s="102"/>
      <c r="AF41" s="102"/>
      <c r="AG41" s="102"/>
      <c r="AH41" s="102"/>
      <c r="AI41" s="102"/>
      <c r="AJ41" s="102"/>
      <c r="AK41" s="102"/>
      <c r="AL41" s="102"/>
      <c r="AM41" s="102"/>
      <c r="AN41" s="102"/>
      <c r="AO41" s="102"/>
      <c r="AP41" s="102"/>
      <c r="AQ41" s="102"/>
      <c r="AR41" s="102"/>
      <c r="AS41" s="102"/>
      <c r="AT41" s="102"/>
      <c r="AU41" s="102"/>
      <c r="AV41" s="102"/>
      <c r="AW41" s="102"/>
      <c r="AX41" s="102"/>
      <c r="AY41" s="102"/>
      <c r="AZ41" s="102"/>
      <c r="BA41" s="102"/>
      <c r="BB41" s="102"/>
      <c r="BC41" s="102"/>
      <c r="BD41" s="102"/>
      <c r="BE41" s="102"/>
      <c r="BF41" s="102"/>
      <c r="BG41" s="102"/>
    </row>
    <row r="42" spans="1:59" s="104" customFormat="1" ht="15" customHeight="1" x14ac:dyDescent="0.25">
      <c r="A42" s="62"/>
      <c r="B42" s="60"/>
      <c r="C42" s="296"/>
      <c r="D42" s="297"/>
      <c r="E42" s="293"/>
      <c r="F42" s="294"/>
      <c r="G42" s="295"/>
      <c r="H42" s="102"/>
      <c r="I42" s="83"/>
      <c r="J42" s="102"/>
      <c r="K42" s="102"/>
      <c r="L42" s="102"/>
      <c r="M42" s="102"/>
      <c r="N42" s="102"/>
      <c r="O42" s="71"/>
      <c r="P42" s="71"/>
      <c r="Q42" s="71"/>
      <c r="R42" s="71"/>
      <c r="S42" s="71"/>
      <c r="T42" s="71"/>
      <c r="U42" s="96"/>
      <c r="V42" s="102"/>
      <c r="W42" s="102"/>
      <c r="X42" s="102"/>
      <c r="Y42" s="102"/>
      <c r="Z42" s="102"/>
      <c r="AA42" s="102"/>
      <c r="AB42" s="102"/>
      <c r="AC42" s="102"/>
      <c r="AD42" s="102"/>
      <c r="AE42" s="102"/>
      <c r="AF42" s="102"/>
      <c r="AG42" s="102"/>
      <c r="AH42" s="102"/>
      <c r="AI42" s="102"/>
      <c r="AJ42" s="102"/>
      <c r="AK42" s="102"/>
      <c r="AL42" s="102"/>
      <c r="AM42" s="102"/>
      <c r="AN42" s="102"/>
      <c r="AO42" s="102"/>
      <c r="AP42" s="102"/>
      <c r="AQ42" s="102"/>
      <c r="AR42" s="102"/>
      <c r="AS42" s="102"/>
      <c r="AT42" s="102"/>
      <c r="AU42" s="102"/>
      <c r="AV42" s="102"/>
      <c r="AW42" s="102"/>
      <c r="AX42" s="102"/>
      <c r="AY42" s="102"/>
      <c r="AZ42" s="102"/>
      <c r="BA42" s="102"/>
      <c r="BB42" s="102"/>
      <c r="BC42" s="102"/>
      <c r="BD42" s="102"/>
      <c r="BE42" s="102"/>
      <c r="BF42" s="102"/>
      <c r="BG42" s="102"/>
    </row>
    <row r="43" spans="1:59" s="104" customFormat="1" ht="15" customHeight="1" x14ac:dyDescent="0.25">
      <c r="A43" s="62"/>
      <c r="B43" s="60"/>
      <c r="C43" s="296"/>
      <c r="D43" s="297"/>
      <c r="E43" s="293"/>
      <c r="F43" s="294"/>
      <c r="G43" s="295"/>
      <c r="H43" s="102"/>
      <c r="I43" s="83"/>
      <c r="J43" s="102"/>
      <c r="K43" s="102"/>
      <c r="L43" s="102"/>
      <c r="M43" s="102"/>
      <c r="N43" s="102"/>
      <c r="O43" s="71"/>
      <c r="P43" s="71"/>
      <c r="Q43" s="71"/>
      <c r="R43" s="71"/>
      <c r="S43" s="71"/>
      <c r="T43" s="71"/>
      <c r="U43" s="96"/>
      <c r="V43" s="102"/>
      <c r="W43" s="102"/>
      <c r="X43" s="102"/>
      <c r="Y43" s="102"/>
      <c r="Z43" s="102"/>
      <c r="AA43" s="102"/>
      <c r="AB43" s="102"/>
      <c r="AC43" s="102"/>
      <c r="AD43" s="102"/>
      <c r="AE43" s="102"/>
      <c r="AF43" s="102"/>
      <c r="AG43" s="102"/>
      <c r="AH43" s="102"/>
      <c r="AI43" s="102"/>
      <c r="AJ43" s="102"/>
      <c r="AK43" s="102"/>
      <c r="AL43" s="102"/>
      <c r="AM43" s="102"/>
      <c r="AN43" s="102"/>
      <c r="AO43" s="102"/>
      <c r="AP43" s="102"/>
      <c r="AQ43" s="102"/>
      <c r="AR43" s="102"/>
      <c r="AS43" s="102"/>
      <c r="AT43" s="102"/>
      <c r="AU43" s="102"/>
      <c r="AV43" s="102"/>
      <c r="AW43" s="102"/>
      <c r="AX43" s="102"/>
      <c r="AY43" s="102"/>
      <c r="AZ43" s="102"/>
      <c r="BA43" s="102"/>
      <c r="BB43" s="102"/>
      <c r="BC43" s="102"/>
      <c r="BD43" s="102"/>
      <c r="BE43" s="102"/>
      <c r="BF43" s="102"/>
      <c r="BG43" s="102"/>
    </row>
    <row r="44" spans="1:59" s="104" customFormat="1" ht="15" customHeight="1" x14ac:dyDescent="0.25">
      <c r="A44" s="62"/>
      <c r="B44" s="60"/>
      <c r="C44" s="296"/>
      <c r="D44" s="297"/>
      <c r="E44" s="293"/>
      <c r="F44" s="294"/>
      <c r="G44" s="295"/>
      <c r="H44" s="102"/>
      <c r="I44" s="83"/>
      <c r="J44" s="102"/>
      <c r="K44" s="102"/>
      <c r="L44" s="102"/>
      <c r="M44" s="102"/>
      <c r="N44" s="102"/>
      <c r="O44" s="71"/>
      <c r="P44" s="71"/>
      <c r="Q44" s="71"/>
      <c r="R44" s="71"/>
      <c r="S44" s="71"/>
      <c r="T44" s="71"/>
      <c r="U44" s="96"/>
      <c r="V44" s="102"/>
      <c r="W44" s="102"/>
      <c r="X44" s="102"/>
      <c r="Y44" s="102"/>
      <c r="Z44" s="102"/>
      <c r="AA44" s="102"/>
      <c r="AB44" s="102"/>
      <c r="AC44" s="102"/>
      <c r="AD44" s="102"/>
      <c r="AE44" s="102"/>
      <c r="AF44" s="102"/>
      <c r="AG44" s="102"/>
      <c r="AH44" s="102"/>
      <c r="AI44" s="102"/>
      <c r="AJ44" s="102"/>
      <c r="AK44" s="102"/>
      <c r="AL44" s="102"/>
      <c r="AM44" s="102"/>
      <c r="AN44" s="102"/>
      <c r="AO44" s="102"/>
      <c r="AP44" s="102"/>
      <c r="AQ44" s="102"/>
      <c r="AR44" s="102"/>
      <c r="AS44" s="102"/>
      <c r="AT44" s="102"/>
      <c r="AU44" s="102"/>
      <c r="AV44" s="102"/>
      <c r="AW44" s="102"/>
      <c r="AX44" s="102"/>
      <c r="AY44" s="102"/>
      <c r="AZ44" s="102"/>
      <c r="BA44" s="102"/>
      <c r="BB44" s="102"/>
      <c r="BC44" s="102"/>
      <c r="BD44" s="102"/>
      <c r="BE44" s="102"/>
      <c r="BF44" s="102"/>
      <c r="BG44" s="102"/>
    </row>
    <row r="45" spans="1:59" s="104" customFormat="1" ht="15" customHeight="1" x14ac:dyDescent="0.25">
      <c r="A45" s="62"/>
      <c r="B45" s="60"/>
      <c r="C45" s="296"/>
      <c r="D45" s="297"/>
      <c r="E45" s="293"/>
      <c r="F45" s="294"/>
      <c r="G45" s="295"/>
      <c r="H45" s="102"/>
      <c r="I45" s="83"/>
      <c r="J45" s="102"/>
      <c r="K45" s="102"/>
      <c r="L45" s="102"/>
      <c r="M45" s="102"/>
      <c r="N45" s="102"/>
      <c r="O45" s="71"/>
      <c r="P45" s="71"/>
      <c r="Q45" s="71"/>
      <c r="R45" s="71"/>
      <c r="S45" s="71"/>
      <c r="T45" s="71"/>
      <c r="U45" s="96"/>
      <c r="V45" s="102"/>
      <c r="W45" s="102"/>
      <c r="X45" s="102"/>
      <c r="Y45" s="102"/>
      <c r="Z45" s="102"/>
      <c r="AA45" s="102"/>
      <c r="AB45" s="102"/>
      <c r="AC45" s="102"/>
      <c r="AD45" s="102"/>
      <c r="AE45" s="102"/>
      <c r="AF45" s="102"/>
      <c r="AG45" s="102"/>
      <c r="AH45" s="102"/>
      <c r="AI45" s="102"/>
      <c r="AJ45" s="102"/>
      <c r="AK45" s="102"/>
      <c r="AL45" s="102"/>
      <c r="AM45" s="102"/>
      <c r="AN45" s="102"/>
      <c r="AO45" s="102"/>
      <c r="AP45" s="102"/>
      <c r="AQ45" s="102"/>
      <c r="AR45" s="102"/>
      <c r="AS45" s="102"/>
      <c r="AT45" s="102"/>
      <c r="AU45" s="102"/>
      <c r="AV45" s="102"/>
      <c r="AW45" s="102"/>
      <c r="AX45" s="102"/>
      <c r="AY45" s="102"/>
      <c r="AZ45" s="102"/>
      <c r="BA45" s="102"/>
      <c r="BB45" s="102"/>
      <c r="BC45" s="102"/>
      <c r="BD45" s="102"/>
      <c r="BE45" s="102"/>
      <c r="BF45" s="102"/>
      <c r="BG45" s="102"/>
    </row>
    <row r="46" spans="1:59" s="104" customFormat="1" ht="15" customHeight="1" x14ac:dyDescent="0.25">
      <c r="A46" s="62"/>
      <c r="B46" s="60"/>
      <c r="C46" s="296"/>
      <c r="D46" s="297"/>
      <c r="E46" s="293"/>
      <c r="F46" s="294"/>
      <c r="G46" s="295"/>
      <c r="H46" s="102"/>
      <c r="I46" s="83"/>
      <c r="J46" s="102"/>
      <c r="K46" s="102"/>
      <c r="L46" s="102"/>
      <c r="M46" s="102"/>
      <c r="N46" s="102"/>
      <c r="O46" s="71"/>
      <c r="P46" s="71"/>
      <c r="Q46" s="71"/>
      <c r="R46" s="71"/>
      <c r="S46" s="71"/>
      <c r="T46" s="71"/>
      <c r="U46" s="96"/>
      <c r="V46" s="102"/>
      <c r="W46" s="102"/>
      <c r="X46" s="102"/>
      <c r="Y46" s="102"/>
      <c r="Z46" s="102"/>
      <c r="AA46" s="102"/>
      <c r="AB46" s="102"/>
      <c r="AC46" s="102"/>
      <c r="AD46" s="102"/>
      <c r="AE46" s="102"/>
      <c r="AF46" s="102"/>
      <c r="AG46" s="102"/>
      <c r="AH46" s="102"/>
      <c r="AI46" s="102"/>
      <c r="AJ46" s="102"/>
      <c r="AK46" s="102"/>
      <c r="AL46" s="102"/>
      <c r="AM46" s="102"/>
      <c r="AN46" s="102"/>
      <c r="AO46" s="102"/>
      <c r="AP46" s="102"/>
      <c r="AQ46" s="102"/>
      <c r="AR46" s="102"/>
      <c r="AS46" s="102"/>
      <c r="AT46" s="102"/>
      <c r="AU46" s="102"/>
      <c r="AV46" s="102"/>
      <c r="AW46" s="102"/>
      <c r="AX46" s="102"/>
      <c r="AY46" s="102"/>
      <c r="AZ46" s="102"/>
      <c r="BA46" s="102"/>
      <c r="BB46" s="102"/>
      <c r="BC46" s="102"/>
      <c r="BD46" s="102"/>
      <c r="BE46" s="102"/>
      <c r="BF46" s="102"/>
      <c r="BG46" s="102"/>
    </row>
    <row r="47" spans="1:59" s="104" customFormat="1" ht="15" customHeight="1" x14ac:dyDescent="0.25">
      <c r="A47" s="62"/>
      <c r="B47" s="60"/>
      <c r="C47" s="296"/>
      <c r="D47" s="297"/>
      <c r="E47" s="293"/>
      <c r="F47" s="294"/>
      <c r="G47" s="295"/>
      <c r="H47" s="102"/>
      <c r="I47" s="83"/>
      <c r="J47" s="102"/>
      <c r="K47" s="102"/>
      <c r="L47" s="102"/>
      <c r="M47" s="102"/>
      <c r="N47" s="102"/>
      <c r="O47" s="71"/>
      <c r="P47" s="71"/>
      <c r="Q47" s="71"/>
      <c r="R47" s="71"/>
      <c r="S47" s="71"/>
      <c r="T47" s="71"/>
      <c r="U47" s="96"/>
      <c r="V47" s="102"/>
      <c r="W47" s="102"/>
      <c r="X47" s="102"/>
      <c r="Y47" s="102"/>
      <c r="Z47" s="102"/>
      <c r="AA47" s="102"/>
      <c r="AB47" s="102"/>
      <c r="AC47" s="102"/>
      <c r="AD47" s="102"/>
      <c r="AE47" s="102"/>
      <c r="AF47" s="102"/>
      <c r="AG47" s="102"/>
      <c r="AH47" s="102"/>
      <c r="AI47" s="102"/>
      <c r="AJ47" s="102"/>
      <c r="AK47" s="102"/>
      <c r="AL47" s="102"/>
      <c r="AM47" s="102"/>
      <c r="AN47" s="102"/>
      <c r="AO47" s="102"/>
      <c r="AP47" s="102"/>
      <c r="AQ47" s="102"/>
      <c r="AR47" s="102"/>
      <c r="AS47" s="102"/>
      <c r="AT47" s="102"/>
      <c r="AU47" s="102"/>
      <c r="AV47" s="102"/>
      <c r="AW47" s="102"/>
      <c r="AX47" s="102"/>
      <c r="AY47" s="102"/>
      <c r="AZ47" s="102"/>
      <c r="BA47" s="102"/>
      <c r="BB47" s="102"/>
      <c r="BC47" s="102"/>
      <c r="BD47" s="102"/>
      <c r="BE47" s="102"/>
      <c r="BF47" s="102"/>
      <c r="BG47" s="102"/>
    </row>
    <row r="48" spans="1:59" s="104" customFormat="1" ht="15" customHeight="1" x14ac:dyDescent="0.25">
      <c r="A48" s="62"/>
      <c r="B48" s="60"/>
      <c r="C48" s="296"/>
      <c r="D48" s="297"/>
      <c r="E48" s="293"/>
      <c r="F48" s="294"/>
      <c r="G48" s="295"/>
      <c r="H48" s="102"/>
      <c r="I48" s="83"/>
      <c r="J48" s="102"/>
      <c r="K48" s="102"/>
      <c r="L48" s="102"/>
      <c r="M48" s="102"/>
      <c r="N48" s="102"/>
      <c r="O48" s="71"/>
      <c r="P48" s="71"/>
      <c r="Q48" s="71"/>
      <c r="R48" s="71"/>
      <c r="S48" s="71"/>
      <c r="T48" s="71"/>
      <c r="U48" s="96"/>
      <c r="V48" s="102"/>
      <c r="W48" s="102"/>
      <c r="X48" s="102"/>
      <c r="Y48" s="102"/>
      <c r="Z48" s="102"/>
      <c r="AA48" s="102"/>
      <c r="AB48" s="102"/>
      <c r="AC48" s="102"/>
      <c r="AD48" s="102"/>
      <c r="AE48" s="102"/>
      <c r="AF48" s="102"/>
      <c r="AG48" s="102"/>
      <c r="AH48" s="102"/>
      <c r="AI48" s="102"/>
      <c r="AJ48" s="102"/>
      <c r="AK48" s="102"/>
      <c r="AL48" s="102"/>
      <c r="AM48" s="102"/>
      <c r="AN48" s="102"/>
      <c r="AO48" s="102"/>
      <c r="AP48" s="102"/>
      <c r="AQ48" s="102"/>
      <c r="AR48" s="102"/>
      <c r="AS48" s="102"/>
      <c r="AT48" s="102"/>
      <c r="AU48" s="102"/>
      <c r="AV48" s="102"/>
      <c r="AW48" s="102"/>
      <c r="AX48" s="102"/>
      <c r="AY48" s="102"/>
      <c r="AZ48" s="102"/>
      <c r="BA48" s="102"/>
      <c r="BB48" s="102"/>
      <c r="BC48" s="102"/>
      <c r="BD48" s="102"/>
      <c r="BE48" s="102"/>
      <c r="BF48" s="102"/>
      <c r="BG48" s="102"/>
    </row>
    <row r="49" spans="1:59" s="104" customFormat="1" ht="15" customHeight="1" x14ac:dyDescent="0.25">
      <c r="A49" s="62"/>
      <c r="B49" s="60"/>
      <c r="C49" s="296"/>
      <c r="D49" s="297"/>
      <c r="E49" s="293"/>
      <c r="F49" s="294"/>
      <c r="G49" s="295"/>
      <c r="H49" s="102"/>
      <c r="I49" s="83"/>
      <c r="J49" s="102"/>
      <c r="K49" s="102"/>
      <c r="L49" s="102"/>
      <c r="M49" s="102"/>
      <c r="N49" s="102"/>
      <c r="O49" s="71"/>
      <c r="P49" s="71"/>
      <c r="Q49" s="71"/>
      <c r="R49" s="71"/>
      <c r="S49" s="71"/>
      <c r="T49" s="71"/>
      <c r="U49" s="96"/>
      <c r="V49" s="102"/>
      <c r="W49" s="102"/>
      <c r="X49" s="102"/>
      <c r="Y49" s="102"/>
      <c r="Z49" s="102"/>
      <c r="AA49" s="102"/>
      <c r="AB49" s="102"/>
      <c r="AC49" s="102"/>
      <c r="AD49" s="102"/>
      <c r="AE49" s="102"/>
      <c r="AF49" s="102"/>
      <c r="AG49" s="102"/>
      <c r="AH49" s="102"/>
      <c r="AI49" s="102"/>
      <c r="AJ49" s="102"/>
      <c r="AK49" s="102"/>
      <c r="AL49" s="102"/>
      <c r="AM49" s="102"/>
      <c r="AN49" s="102"/>
      <c r="AO49" s="102"/>
      <c r="AP49" s="102"/>
      <c r="AQ49" s="102"/>
      <c r="AR49" s="102"/>
      <c r="AS49" s="102"/>
      <c r="AT49" s="102"/>
      <c r="AU49" s="102"/>
      <c r="AV49" s="102"/>
      <c r="AW49" s="102"/>
      <c r="AX49" s="102"/>
      <c r="AY49" s="102"/>
      <c r="AZ49" s="102"/>
      <c r="BA49" s="102"/>
      <c r="BB49" s="102"/>
      <c r="BC49" s="102"/>
      <c r="BD49" s="102"/>
      <c r="BE49" s="102"/>
      <c r="BF49" s="102"/>
      <c r="BG49" s="102"/>
    </row>
    <row r="50" spans="1:59" s="104" customFormat="1" ht="15" customHeight="1" x14ac:dyDescent="0.25">
      <c r="A50" s="62"/>
      <c r="B50" s="60"/>
      <c r="C50" s="296"/>
      <c r="D50" s="297"/>
      <c r="E50" s="293"/>
      <c r="F50" s="294"/>
      <c r="G50" s="295"/>
      <c r="H50" s="102"/>
      <c r="I50" s="83"/>
      <c r="J50" s="102"/>
      <c r="K50" s="102"/>
      <c r="L50" s="102"/>
      <c r="M50" s="102"/>
      <c r="N50" s="102"/>
      <c r="O50" s="71"/>
      <c r="P50" s="71"/>
      <c r="Q50" s="71"/>
      <c r="R50" s="71"/>
      <c r="S50" s="71"/>
      <c r="T50" s="71"/>
      <c r="U50" s="96"/>
      <c r="V50" s="102"/>
      <c r="W50" s="102"/>
      <c r="X50" s="102"/>
      <c r="Y50" s="102"/>
      <c r="Z50" s="102"/>
      <c r="AA50" s="102"/>
      <c r="AB50" s="102"/>
      <c r="AC50" s="102"/>
      <c r="AD50" s="102"/>
      <c r="AE50" s="102"/>
      <c r="AF50" s="102"/>
      <c r="AG50" s="102"/>
      <c r="AH50" s="102"/>
      <c r="AI50" s="102"/>
      <c r="AJ50" s="102"/>
      <c r="AK50" s="102"/>
      <c r="AL50" s="102"/>
      <c r="AM50" s="102"/>
      <c r="AN50" s="102"/>
      <c r="AO50" s="102"/>
      <c r="AP50" s="102"/>
      <c r="AQ50" s="102"/>
      <c r="AR50" s="102"/>
      <c r="AS50" s="102"/>
      <c r="AT50" s="102"/>
      <c r="AU50" s="102"/>
      <c r="AV50" s="102"/>
      <c r="AW50" s="102"/>
      <c r="AX50" s="102"/>
      <c r="AY50" s="102"/>
      <c r="AZ50" s="102"/>
      <c r="BA50" s="102"/>
      <c r="BB50" s="102"/>
      <c r="BC50" s="102"/>
      <c r="BD50" s="102"/>
      <c r="BE50" s="102"/>
      <c r="BF50" s="102"/>
      <c r="BG50" s="102"/>
    </row>
    <row r="51" spans="1:59" s="104" customFormat="1" ht="15" customHeight="1" x14ac:dyDescent="0.25">
      <c r="A51" s="62"/>
      <c r="B51" s="60"/>
      <c r="C51" s="296"/>
      <c r="D51" s="297"/>
      <c r="E51" s="293"/>
      <c r="F51" s="294"/>
      <c r="G51" s="295"/>
      <c r="H51" s="102"/>
      <c r="I51" s="83"/>
      <c r="J51" s="102"/>
      <c r="K51" s="102"/>
      <c r="L51" s="102"/>
      <c r="M51" s="102"/>
      <c r="N51" s="102">
        <v>17</v>
      </c>
      <c r="O51" s="71"/>
      <c r="P51" s="71"/>
      <c r="Q51" s="71"/>
      <c r="R51" s="71"/>
      <c r="S51" s="71"/>
      <c r="T51" s="71"/>
      <c r="U51" s="96"/>
      <c r="V51" s="102"/>
      <c r="W51" s="102"/>
      <c r="X51" s="102"/>
      <c r="Y51" s="102"/>
      <c r="Z51" s="102"/>
      <c r="AA51" s="102"/>
      <c r="AB51" s="102"/>
      <c r="AC51" s="102"/>
      <c r="AD51" s="102"/>
      <c r="AE51" s="102"/>
      <c r="AF51" s="102"/>
      <c r="AG51" s="102"/>
      <c r="AH51" s="102"/>
      <c r="AI51" s="102"/>
      <c r="AJ51" s="102"/>
      <c r="AK51" s="102"/>
      <c r="AL51" s="102"/>
      <c r="AM51" s="102"/>
      <c r="AN51" s="102"/>
      <c r="AO51" s="102"/>
      <c r="AP51" s="102"/>
      <c r="AQ51" s="102"/>
      <c r="AR51" s="102"/>
      <c r="AS51" s="102"/>
      <c r="AT51" s="102"/>
      <c r="AU51" s="102"/>
      <c r="AV51" s="102"/>
      <c r="AW51" s="102"/>
      <c r="AX51" s="102"/>
      <c r="AY51" s="102"/>
      <c r="AZ51" s="102"/>
      <c r="BA51" s="102"/>
      <c r="BB51" s="102"/>
      <c r="BC51" s="102"/>
      <c r="BD51" s="102"/>
      <c r="BE51" s="102"/>
      <c r="BF51" s="102"/>
      <c r="BG51" s="102"/>
    </row>
    <row r="52" spans="1:59" s="104" customFormat="1" ht="15" customHeight="1" x14ac:dyDescent="0.25">
      <c r="A52" s="62"/>
      <c r="B52" s="60"/>
      <c r="C52" s="296"/>
      <c r="D52" s="297"/>
      <c r="E52" s="293"/>
      <c r="F52" s="294"/>
      <c r="G52" s="295"/>
      <c r="H52" s="102"/>
      <c r="I52" s="83"/>
      <c r="J52" s="102"/>
      <c r="K52" s="102"/>
      <c r="L52" s="102"/>
      <c r="M52" s="102"/>
      <c r="N52" s="102"/>
      <c r="O52" s="71"/>
      <c r="P52" s="71"/>
      <c r="Q52" s="71"/>
      <c r="R52" s="71"/>
      <c r="S52" s="71"/>
      <c r="T52" s="71"/>
      <c r="U52" s="96"/>
      <c r="V52" s="102"/>
      <c r="W52" s="102"/>
      <c r="X52" s="102"/>
      <c r="Y52" s="102"/>
      <c r="Z52" s="102"/>
      <c r="AA52" s="102"/>
      <c r="AB52" s="102"/>
      <c r="AC52" s="102"/>
      <c r="AD52" s="102"/>
      <c r="AE52" s="102"/>
      <c r="AF52" s="102"/>
      <c r="AG52" s="102"/>
      <c r="AH52" s="102"/>
      <c r="AI52" s="102"/>
      <c r="AJ52" s="102"/>
      <c r="AK52" s="102"/>
      <c r="AL52" s="102"/>
      <c r="AM52" s="102"/>
      <c r="AN52" s="102"/>
      <c r="AO52" s="102"/>
      <c r="AP52" s="102"/>
      <c r="AQ52" s="102"/>
      <c r="AR52" s="102"/>
      <c r="AS52" s="102"/>
      <c r="AT52" s="102"/>
      <c r="AU52" s="102"/>
      <c r="AV52" s="102"/>
      <c r="AW52" s="102"/>
      <c r="AX52" s="102"/>
      <c r="AY52" s="102"/>
      <c r="AZ52" s="102"/>
      <c r="BA52" s="102"/>
      <c r="BB52" s="102"/>
      <c r="BC52" s="102"/>
      <c r="BD52" s="102"/>
      <c r="BE52" s="102"/>
      <c r="BF52" s="102"/>
      <c r="BG52" s="102"/>
    </row>
    <row r="53" spans="1:59" s="104" customFormat="1" ht="15" customHeight="1" x14ac:dyDescent="0.25">
      <c r="A53" s="62"/>
      <c r="B53" s="60"/>
      <c r="C53" s="296"/>
      <c r="D53" s="297"/>
      <c r="E53" s="293"/>
      <c r="F53" s="294"/>
      <c r="G53" s="295"/>
      <c r="H53" s="102"/>
      <c r="I53" s="83"/>
      <c r="J53" s="102"/>
      <c r="K53" s="102"/>
      <c r="L53" s="102"/>
      <c r="M53" s="102"/>
      <c r="N53" s="102">
        <v>17</v>
      </c>
      <c r="O53" s="71"/>
      <c r="P53" s="71"/>
      <c r="Q53" s="71"/>
      <c r="R53" s="71"/>
      <c r="S53" s="71"/>
      <c r="T53" s="71"/>
      <c r="U53" s="96"/>
      <c r="V53" s="102"/>
      <c r="W53" s="102"/>
      <c r="X53" s="102"/>
      <c r="Y53" s="102"/>
      <c r="Z53" s="102"/>
      <c r="AA53" s="102"/>
      <c r="AB53" s="102"/>
      <c r="AC53" s="102"/>
      <c r="AD53" s="102"/>
      <c r="AE53" s="102"/>
      <c r="AF53" s="102"/>
      <c r="AG53" s="102"/>
      <c r="AH53" s="102"/>
      <c r="AI53" s="102"/>
      <c r="AJ53" s="102"/>
      <c r="AK53" s="102"/>
      <c r="AL53" s="102"/>
      <c r="AM53" s="102"/>
      <c r="AN53" s="102"/>
      <c r="AO53" s="102"/>
      <c r="AP53" s="102"/>
      <c r="AQ53" s="102"/>
      <c r="AR53" s="102"/>
      <c r="AS53" s="102"/>
      <c r="AT53" s="102"/>
      <c r="AU53" s="102"/>
      <c r="AV53" s="102"/>
      <c r="AW53" s="102"/>
      <c r="AX53" s="102"/>
      <c r="AY53" s="102"/>
      <c r="AZ53" s="102"/>
      <c r="BA53" s="102"/>
      <c r="BB53" s="102"/>
      <c r="BC53" s="102"/>
      <c r="BD53" s="102"/>
      <c r="BE53" s="102"/>
      <c r="BF53" s="102"/>
      <c r="BG53" s="102"/>
    </row>
    <row r="54" spans="1:59" s="104" customFormat="1" ht="15" customHeight="1" x14ac:dyDescent="0.25">
      <c r="A54" s="62"/>
      <c r="B54" s="60"/>
      <c r="C54" s="296"/>
      <c r="D54" s="297"/>
      <c r="E54" s="293"/>
      <c r="F54" s="294"/>
      <c r="G54" s="295"/>
      <c r="H54" s="102"/>
      <c r="I54" s="83"/>
      <c r="J54" s="102"/>
      <c r="K54" s="102"/>
      <c r="L54" s="102"/>
      <c r="M54" s="102"/>
      <c r="N54" s="102">
        <v>17</v>
      </c>
      <c r="O54" s="71"/>
      <c r="P54" s="71"/>
      <c r="Q54" s="71"/>
      <c r="R54" s="71"/>
      <c r="S54" s="71"/>
      <c r="T54" s="71"/>
      <c r="U54" s="96"/>
      <c r="V54" s="102"/>
      <c r="W54" s="102"/>
      <c r="X54" s="102"/>
      <c r="Y54" s="102"/>
      <c r="Z54" s="102"/>
      <c r="AA54" s="102"/>
      <c r="AB54" s="102"/>
      <c r="AC54" s="102"/>
      <c r="AD54" s="102"/>
      <c r="AE54" s="102"/>
      <c r="AF54" s="102"/>
      <c r="AG54" s="102"/>
      <c r="AH54" s="102"/>
      <c r="AI54" s="102"/>
      <c r="AJ54" s="102"/>
      <c r="AK54" s="102"/>
      <c r="AL54" s="102"/>
      <c r="AM54" s="102"/>
      <c r="AN54" s="102"/>
      <c r="AO54" s="102"/>
      <c r="AP54" s="102"/>
      <c r="AQ54" s="102"/>
      <c r="AR54" s="102"/>
      <c r="AS54" s="102"/>
      <c r="AT54" s="102"/>
      <c r="AU54" s="102"/>
      <c r="AV54" s="102"/>
      <c r="AW54" s="102"/>
      <c r="AX54" s="102"/>
      <c r="AY54" s="102"/>
      <c r="AZ54" s="102"/>
      <c r="BA54" s="102"/>
      <c r="BB54" s="102"/>
      <c r="BC54" s="102"/>
      <c r="BD54" s="102"/>
      <c r="BE54" s="102"/>
      <c r="BF54" s="102"/>
      <c r="BG54" s="102"/>
    </row>
    <row r="55" spans="1:59" s="104" customFormat="1" ht="15" customHeight="1" x14ac:dyDescent="0.25">
      <c r="A55" s="62"/>
      <c r="B55" s="60"/>
      <c r="C55" s="296"/>
      <c r="D55" s="297"/>
      <c r="E55" s="293"/>
      <c r="F55" s="294"/>
      <c r="G55" s="295"/>
      <c r="H55" s="102"/>
      <c r="I55" s="83"/>
      <c r="J55" s="102"/>
      <c r="K55" s="102"/>
      <c r="L55" s="102"/>
      <c r="M55" s="102"/>
      <c r="N55" s="102"/>
      <c r="O55" s="71"/>
      <c r="P55" s="71"/>
      <c r="Q55" s="71"/>
      <c r="R55" s="71"/>
      <c r="S55" s="71"/>
      <c r="T55" s="71"/>
      <c r="U55" s="96"/>
      <c r="V55" s="102"/>
      <c r="W55" s="102"/>
      <c r="X55" s="102"/>
      <c r="Y55" s="102"/>
      <c r="Z55" s="102"/>
      <c r="AA55" s="102"/>
      <c r="AB55" s="102"/>
      <c r="AC55" s="102"/>
      <c r="AD55" s="102"/>
      <c r="AE55" s="102"/>
      <c r="AF55" s="102"/>
      <c r="AG55" s="102"/>
      <c r="AH55" s="102"/>
      <c r="AI55" s="102"/>
      <c r="AJ55" s="102"/>
      <c r="AK55" s="102"/>
      <c r="AL55" s="102"/>
      <c r="AM55" s="102"/>
      <c r="AN55" s="102"/>
      <c r="AO55" s="102"/>
      <c r="AP55" s="102"/>
      <c r="AQ55" s="102"/>
      <c r="AR55" s="102"/>
      <c r="AS55" s="102"/>
      <c r="AT55" s="102"/>
      <c r="AU55" s="102"/>
      <c r="AV55" s="102"/>
      <c r="AW55" s="102"/>
      <c r="AX55" s="102"/>
      <c r="AY55" s="102"/>
      <c r="AZ55" s="102"/>
      <c r="BA55" s="102"/>
      <c r="BB55" s="102"/>
      <c r="BC55" s="102"/>
      <c r="BD55" s="102"/>
      <c r="BE55" s="102"/>
      <c r="BF55" s="102"/>
      <c r="BG55" s="102"/>
    </row>
    <row r="56" spans="1:59" s="104" customFormat="1" ht="15" customHeight="1" x14ac:dyDescent="0.25">
      <c r="A56" s="62"/>
      <c r="B56" s="60"/>
      <c r="C56" s="296"/>
      <c r="D56" s="297"/>
      <c r="E56" s="293"/>
      <c r="F56" s="294"/>
      <c r="G56" s="295"/>
      <c r="H56" s="102"/>
      <c r="I56" s="83"/>
      <c r="J56" s="102"/>
      <c r="K56" s="102"/>
      <c r="L56" s="102"/>
      <c r="M56" s="102"/>
      <c r="N56" s="102">
        <v>17</v>
      </c>
      <c r="O56" s="96"/>
      <c r="P56" s="96"/>
      <c r="Q56" s="96"/>
      <c r="R56" s="96"/>
      <c r="S56" s="96"/>
      <c r="T56" s="96"/>
      <c r="U56" s="96"/>
      <c r="V56" s="102"/>
      <c r="W56" s="102"/>
      <c r="X56" s="102"/>
      <c r="Y56" s="102"/>
      <c r="Z56" s="102"/>
      <c r="AA56" s="102"/>
      <c r="AB56" s="102"/>
      <c r="AC56" s="102"/>
      <c r="AD56" s="102"/>
      <c r="AE56" s="102"/>
      <c r="AF56" s="102"/>
      <c r="AG56" s="102"/>
      <c r="AH56" s="102"/>
      <c r="AI56" s="102"/>
      <c r="AJ56" s="102"/>
      <c r="AK56" s="102"/>
      <c r="AL56" s="102"/>
      <c r="AM56" s="102"/>
      <c r="AN56" s="102"/>
      <c r="AO56" s="102"/>
      <c r="AP56" s="102"/>
      <c r="AQ56" s="102"/>
      <c r="AR56" s="102"/>
      <c r="AS56" s="102"/>
      <c r="AT56" s="102"/>
      <c r="AU56" s="102"/>
      <c r="AV56" s="102"/>
      <c r="AW56" s="102"/>
      <c r="AX56" s="102"/>
      <c r="AY56" s="102"/>
      <c r="AZ56" s="102"/>
      <c r="BA56" s="102"/>
      <c r="BB56" s="102"/>
      <c r="BC56" s="102"/>
      <c r="BD56" s="102"/>
      <c r="BE56" s="102"/>
      <c r="BF56" s="102"/>
      <c r="BG56" s="102"/>
    </row>
    <row r="57" spans="1:59" s="104" customFormat="1" ht="15" customHeight="1" x14ac:dyDescent="0.25">
      <c r="A57" s="62"/>
      <c r="B57" s="60"/>
      <c r="C57" s="296"/>
      <c r="D57" s="297"/>
      <c r="E57" s="293"/>
      <c r="F57" s="294"/>
      <c r="G57" s="295"/>
      <c r="H57" s="102"/>
      <c r="I57" s="83"/>
      <c r="J57" s="102"/>
      <c r="K57" s="102"/>
      <c r="L57" s="102"/>
      <c r="M57" s="102"/>
      <c r="N57" s="102"/>
      <c r="O57" s="96"/>
      <c r="P57" s="96"/>
      <c r="Q57" s="96"/>
      <c r="R57" s="96"/>
      <c r="S57" s="96"/>
      <c r="T57" s="96"/>
      <c r="U57" s="96"/>
      <c r="V57" s="102"/>
      <c r="W57" s="102"/>
      <c r="X57" s="102"/>
      <c r="Y57" s="102"/>
      <c r="Z57" s="102"/>
      <c r="AA57" s="102"/>
      <c r="AB57" s="102"/>
      <c r="AC57" s="102"/>
      <c r="AD57" s="102"/>
      <c r="AE57" s="102"/>
      <c r="AF57" s="102"/>
      <c r="AG57" s="102"/>
      <c r="AH57" s="102"/>
      <c r="AI57" s="102"/>
      <c r="AJ57" s="102"/>
      <c r="AK57" s="102"/>
      <c r="AL57" s="102"/>
      <c r="AM57" s="102"/>
      <c r="AN57" s="102"/>
      <c r="AO57" s="102"/>
      <c r="AP57" s="102"/>
      <c r="AQ57" s="102"/>
      <c r="AR57" s="102"/>
      <c r="AS57" s="102"/>
      <c r="AT57" s="102"/>
      <c r="AU57" s="102"/>
      <c r="AV57" s="102"/>
      <c r="AW57" s="102"/>
      <c r="AX57" s="102"/>
      <c r="AY57" s="102"/>
      <c r="AZ57" s="102"/>
      <c r="BA57" s="102"/>
      <c r="BB57" s="102"/>
      <c r="BC57" s="102"/>
      <c r="BD57" s="102"/>
      <c r="BE57" s="102"/>
      <c r="BF57" s="102"/>
      <c r="BG57" s="102"/>
    </row>
    <row r="58" spans="1:59" ht="15" customHeight="1" x14ac:dyDescent="0.25">
      <c r="A58" s="62"/>
      <c r="B58" s="60"/>
      <c r="C58" s="296"/>
      <c r="D58" s="297"/>
      <c r="E58" s="293"/>
      <c r="F58" s="294"/>
      <c r="G58" s="295"/>
    </row>
    <row r="59" spans="1:59" ht="15" customHeight="1" x14ac:dyDescent="0.25">
      <c r="A59" s="62"/>
      <c r="B59" s="60"/>
      <c r="C59" s="296"/>
      <c r="D59" s="297"/>
      <c r="E59" s="293"/>
      <c r="F59" s="294"/>
      <c r="G59" s="295"/>
    </row>
    <row r="60" spans="1:59" ht="15" customHeight="1" x14ac:dyDescent="0.25">
      <c r="A60" s="62"/>
      <c r="B60" s="60"/>
      <c r="C60" s="296"/>
      <c r="D60" s="297"/>
      <c r="E60" s="293"/>
      <c r="F60" s="294"/>
      <c r="G60" s="295"/>
    </row>
    <row r="61" spans="1:59" ht="15" customHeight="1" x14ac:dyDescent="0.25">
      <c r="A61" s="62"/>
      <c r="B61" s="60"/>
      <c r="C61" s="296"/>
      <c r="D61" s="297"/>
      <c r="E61" s="293"/>
      <c r="F61" s="294"/>
      <c r="G61" s="295"/>
    </row>
    <row r="62" spans="1:59" ht="15" customHeight="1" x14ac:dyDescent="0.25">
      <c r="A62" s="62"/>
      <c r="B62" s="60"/>
      <c r="C62" s="296"/>
      <c r="D62" s="297"/>
      <c r="E62" s="293"/>
      <c r="F62" s="294"/>
      <c r="G62" s="295"/>
    </row>
    <row r="63" spans="1:59" ht="15" customHeight="1" x14ac:dyDescent="0.25">
      <c r="A63" s="62"/>
      <c r="B63" s="60"/>
      <c r="C63" s="296"/>
      <c r="D63" s="297"/>
      <c r="E63" s="293"/>
      <c r="F63" s="294"/>
      <c r="G63" s="295"/>
    </row>
    <row r="64" spans="1:59" ht="15" customHeight="1" x14ac:dyDescent="0.25">
      <c r="A64" s="62"/>
      <c r="B64" s="60"/>
      <c r="C64" s="296"/>
      <c r="D64" s="297"/>
      <c r="E64" s="293"/>
      <c r="F64" s="294"/>
      <c r="G64" s="295"/>
    </row>
    <row r="65" spans="1:9" ht="15" customHeight="1" x14ac:dyDescent="0.25">
      <c r="A65" s="62"/>
      <c r="B65" s="60"/>
      <c r="C65" s="296"/>
      <c r="D65" s="297"/>
      <c r="E65" s="293"/>
      <c r="F65" s="294"/>
      <c r="G65" s="295"/>
    </row>
    <row r="66" spans="1:9" s="71" customFormat="1" x14ac:dyDescent="0.25">
      <c r="I66" s="72"/>
    </row>
    <row r="67" spans="1:9" s="71" customFormat="1" x14ac:dyDescent="0.25">
      <c r="I67" s="72"/>
    </row>
    <row r="68" spans="1:9" s="71" customFormat="1" x14ac:dyDescent="0.25">
      <c r="I68" s="72"/>
    </row>
    <row r="69" spans="1:9" s="71" customFormat="1" x14ac:dyDescent="0.25">
      <c r="I69" s="72"/>
    </row>
    <row r="70" spans="1:9" s="71" customFormat="1" x14ac:dyDescent="0.25">
      <c r="I70" s="72"/>
    </row>
    <row r="71" spans="1:9" s="71" customFormat="1" x14ac:dyDescent="0.25">
      <c r="I71" s="72"/>
    </row>
    <row r="72" spans="1:9" s="71" customFormat="1" x14ac:dyDescent="0.25">
      <c r="I72" s="72"/>
    </row>
    <row r="73" spans="1:9" s="71" customFormat="1" x14ac:dyDescent="0.25">
      <c r="I73" s="72"/>
    </row>
    <row r="74" spans="1:9" s="71" customFormat="1" x14ac:dyDescent="0.25">
      <c r="I74" s="72"/>
    </row>
    <row r="75" spans="1:9" s="71" customFormat="1" x14ac:dyDescent="0.25">
      <c r="I75" s="72"/>
    </row>
    <row r="76" spans="1:9" s="71" customFormat="1" x14ac:dyDescent="0.25">
      <c r="I76" s="72"/>
    </row>
    <row r="77" spans="1:9" s="71" customFormat="1" x14ac:dyDescent="0.25">
      <c r="I77" s="72"/>
    </row>
    <row r="78" spans="1:9" s="71" customFormat="1" x14ac:dyDescent="0.25">
      <c r="I78" s="72"/>
    </row>
    <row r="79" spans="1:9" s="71" customFormat="1" x14ac:dyDescent="0.25">
      <c r="I79" s="72"/>
    </row>
    <row r="80" spans="1:9" s="71" customFormat="1" x14ac:dyDescent="0.25">
      <c r="I80" s="72"/>
    </row>
    <row r="81" spans="9:9" s="71" customFormat="1" x14ac:dyDescent="0.25">
      <c r="I81" s="72"/>
    </row>
    <row r="82" spans="9:9" s="71" customFormat="1" x14ac:dyDescent="0.25">
      <c r="I82" s="72"/>
    </row>
    <row r="83" spans="9:9" s="71" customFormat="1" x14ac:dyDescent="0.25">
      <c r="I83" s="72"/>
    </row>
    <row r="84" spans="9:9" s="71" customFormat="1" x14ac:dyDescent="0.25">
      <c r="I84" s="72"/>
    </row>
    <row r="85" spans="9:9" s="71" customFormat="1" x14ac:dyDescent="0.25">
      <c r="I85" s="72"/>
    </row>
    <row r="86" spans="9:9" s="71" customFormat="1" x14ac:dyDescent="0.25">
      <c r="I86" s="72"/>
    </row>
    <row r="87" spans="9:9" s="71" customFormat="1" x14ac:dyDescent="0.25">
      <c r="I87" s="72"/>
    </row>
    <row r="88" spans="9:9" s="71" customFormat="1" x14ac:dyDescent="0.25">
      <c r="I88" s="72"/>
    </row>
    <row r="89" spans="9:9" s="71" customFormat="1" x14ac:dyDescent="0.25">
      <c r="I89" s="72"/>
    </row>
    <row r="90" spans="9:9" s="71" customFormat="1" x14ac:dyDescent="0.25">
      <c r="I90" s="72"/>
    </row>
    <row r="91" spans="9:9" s="71" customFormat="1" x14ac:dyDescent="0.25">
      <c r="I91" s="72"/>
    </row>
    <row r="92" spans="9:9" s="71" customFormat="1" x14ac:dyDescent="0.25">
      <c r="I92" s="72"/>
    </row>
    <row r="93" spans="9:9" s="71" customFormat="1" x14ac:dyDescent="0.25">
      <c r="I93" s="72"/>
    </row>
    <row r="94" spans="9:9" s="71" customFormat="1" x14ac:dyDescent="0.25">
      <c r="I94" s="72"/>
    </row>
    <row r="95" spans="9:9" s="71" customFormat="1" x14ac:dyDescent="0.25">
      <c r="I95" s="72"/>
    </row>
    <row r="96" spans="9:9" s="71" customFormat="1" x14ac:dyDescent="0.25">
      <c r="I96" s="72"/>
    </row>
    <row r="97" spans="9:9" s="71" customFormat="1" x14ac:dyDescent="0.25">
      <c r="I97" s="72"/>
    </row>
    <row r="98" spans="9:9" s="71" customFormat="1" x14ac:dyDescent="0.25">
      <c r="I98" s="72"/>
    </row>
    <row r="99" spans="9:9" s="71" customFormat="1" x14ac:dyDescent="0.25">
      <c r="I99" s="72"/>
    </row>
    <row r="100" spans="9:9" s="71" customFormat="1" x14ac:dyDescent="0.25">
      <c r="I100" s="72"/>
    </row>
    <row r="101" spans="9:9" s="71" customFormat="1" x14ac:dyDescent="0.25">
      <c r="I101" s="72"/>
    </row>
    <row r="102" spans="9:9" s="71" customFormat="1" x14ac:dyDescent="0.25">
      <c r="I102" s="72"/>
    </row>
    <row r="103" spans="9:9" s="71" customFormat="1" x14ac:dyDescent="0.25">
      <c r="I103" s="72"/>
    </row>
    <row r="104" spans="9:9" s="71" customFormat="1" x14ac:dyDescent="0.25">
      <c r="I104" s="72"/>
    </row>
    <row r="105" spans="9:9" s="71" customFormat="1" x14ac:dyDescent="0.25">
      <c r="I105" s="72"/>
    </row>
    <row r="106" spans="9:9" s="71" customFormat="1" x14ac:dyDescent="0.25">
      <c r="I106" s="72"/>
    </row>
    <row r="107" spans="9:9" s="71" customFormat="1" x14ac:dyDescent="0.25">
      <c r="I107" s="72"/>
    </row>
    <row r="108" spans="9:9" s="71" customFormat="1" x14ac:dyDescent="0.25">
      <c r="I108" s="72"/>
    </row>
    <row r="109" spans="9:9" s="71" customFormat="1" x14ac:dyDescent="0.25">
      <c r="I109" s="72"/>
    </row>
    <row r="110" spans="9:9" s="71" customFormat="1" x14ac:dyDescent="0.25">
      <c r="I110" s="72"/>
    </row>
    <row r="111" spans="9:9" s="71" customFormat="1" x14ac:dyDescent="0.25">
      <c r="I111" s="72"/>
    </row>
    <row r="112" spans="9:9" s="71" customFormat="1" x14ac:dyDescent="0.25">
      <c r="I112" s="72"/>
    </row>
    <row r="113" spans="9:9" s="71" customFormat="1" x14ac:dyDescent="0.25">
      <c r="I113" s="72"/>
    </row>
    <row r="114" spans="9:9" s="71" customFormat="1" x14ac:dyDescent="0.25">
      <c r="I114" s="72"/>
    </row>
    <row r="115" spans="9:9" s="71" customFormat="1" x14ac:dyDescent="0.25">
      <c r="I115" s="72"/>
    </row>
    <row r="116" spans="9:9" s="71" customFormat="1" x14ac:dyDescent="0.25">
      <c r="I116" s="72"/>
    </row>
    <row r="117" spans="9:9" s="71" customFormat="1" x14ac:dyDescent="0.25">
      <c r="I117" s="72"/>
    </row>
    <row r="118" spans="9:9" s="71" customFormat="1" x14ac:dyDescent="0.25">
      <c r="I118" s="72"/>
    </row>
    <row r="119" spans="9:9" s="71" customFormat="1" x14ac:dyDescent="0.25">
      <c r="I119" s="72"/>
    </row>
    <row r="120" spans="9:9" s="71" customFormat="1" x14ac:dyDescent="0.25">
      <c r="I120" s="72"/>
    </row>
    <row r="121" spans="9:9" s="71" customFormat="1" x14ac:dyDescent="0.25">
      <c r="I121" s="72"/>
    </row>
    <row r="122" spans="9:9" s="71" customFormat="1" x14ac:dyDescent="0.25">
      <c r="I122" s="72"/>
    </row>
    <row r="123" spans="9:9" s="71" customFormat="1" x14ac:dyDescent="0.25">
      <c r="I123" s="72"/>
    </row>
    <row r="124" spans="9:9" s="71" customFormat="1" x14ac:dyDescent="0.25">
      <c r="I124" s="72"/>
    </row>
    <row r="125" spans="9:9" s="71" customFormat="1" x14ac:dyDescent="0.25">
      <c r="I125" s="72"/>
    </row>
    <row r="126" spans="9:9" s="71" customFormat="1" x14ac:dyDescent="0.25">
      <c r="I126" s="72"/>
    </row>
    <row r="127" spans="9:9" s="71" customFormat="1" x14ac:dyDescent="0.25">
      <c r="I127" s="72"/>
    </row>
    <row r="128" spans="9:9" s="71" customFormat="1" x14ac:dyDescent="0.25">
      <c r="I128" s="72"/>
    </row>
    <row r="129" spans="9:9" s="71" customFormat="1" x14ac:dyDescent="0.25">
      <c r="I129" s="72"/>
    </row>
    <row r="130" spans="9:9" s="71" customFormat="1" x14ac:dyDescent="0.25">
      <c r="I130" s="72"/>
    </row>
    <row r="131" spans="9:9" s="71" customFormat="1" x14ac:dyDescent="0.25">
      <c r="I131" s="72"/>
    </row>
    <row r="132" spans="9:9" s="71" customFormat="1" x14ac:dyDescent="0.25">
      <c r="I132" s="72"/>
    </row>
    <row r="133" spans="9:9" s="71" customFormat="1" x14ac:dyDescent="0.25">
      <c r="I133" s="72"/>
    </row>
    <row r="134" spans="9:9" s="71" customFormat="1" x14ac:dyDescent="0.25">
      <c r="I134" s="72"/>
    </row>
    <row r="135" spans="9:9" s="71" customFormat="1" x14ac:dyDescent="0.25">
      <c r="I135" s="72"/>
    </row>
    <row r="136" spans="9:9" s="71" customFormat="1" x14ac:dyDescent="0.25">
      <c r="I136" s="72"/>
    </row>
    <row r="137" spans="9:9" s="71" customFormat="1" x14ac:dyDescent="0.25">
      <c r="I137" s="72"/>
    </row>
    <row r="138" spans="9:9" s="71" customFormat="1" x14ac:dyDescent="0.25">
      <c r="I138" s="72"/>
    </row>
    <row r="139" spans="9:9" s="71" customFormat="1" x14ac:dyDescent="0.25">
      <c r="I139" s="72"/>
    </row>
    <row r="140" spans="9:9" s="71" customFormat="1" x14ac:dyDescent="0.25">
      <c r="I140" s="72"/>
    </row>
    <row r="141" spans="9:9" s="71" customFormat="1" x14ac:dyDescent="0.25">
      <c r="I141" s="72"/>
    </row>
    <row r="142" spans="9:9" s="71" customFormat="1" x14ac:dyDescent="0.25">
      <c r="I142" s="72"/>
    </row>
    <row r="143" spans="9:9" s="71" customFormat="1" x14ac:dyDescent="0.25">
      <c r="I143" s="72"/>
    </row>
    <row r="144" spans="9:9" s="71" customFormat="1" x14ac:dyDescent="0.25">
      <c r="I144" s="72"/>
    </row>
    <row r="145" spans="9:9" s="71" customFormat="1" x14ac:dyDescent="0.25">
      <c r="I145" s="72"/>
    </row>
    <row r="146" spans="9:9" s="71" customFormat="1" x14ac:dyDescent="0.25">
      <c r="I146" s="72"/>
    </row>
    <row r="147" spans="9:9" s="71" customFormat="1" x14ac:dyDescent="0.25">
      <c r="I147" s="72"/>
    </row>
    <row r="148" spans="9:9" s="71" customFormat="1" x14ac:dyDescent="0.25">
      <c r="I148" s="72"/>
    </row>
    <row r="149" spans="9:9" s="71" customFormat="1" x14ac:dyDescent="0.25">
      <c r="I149" s="72"/>
    </row>
    <row r="150" spans="9:9" s="71" customFormat="1" x14ac:dyDescent="0.25">
      <c r="I150" s="72"/>
    </row>
    <row r="151" spans="9:9" s="71" customFormat="1" x14ac:dyDescent="0.25">
      <c r="I151" s="72"/>
    </row>
    <row r="152" spans="9:9" s="71" customFormat="1" x14ac:dyDescent="0.25">
      <c r="I152" s="72"/>
    </row>
    <row r="153" spans="9:9" s="71" customFormat="1" x14ac:dyDescent="0.25">
      <c r="I153" s="72"/>
    </row>
    <row r="154" spans="9:9" s="71" customFormat="1" x14ac:dyDescent="0.25">
      <c r="I154" s="72"/>
    </row>
    <row r="155" spans="9:9" s="71" customFormat="1" x14ac:dyDescent="0.25">
      <c r="I155" s="72"/>
    </row>
    <row r="156" spans="9:9" s="71" customFormat="1" x14ac:dyDescent="0.25">
      <c r="I156" s="72"/>
    </row>
    <row r="157" spans="9:9" s="71" customFormat="1" x14ac:dyDescent="0.25">
      <c r="I157" s="72"/>
    </row>
    <row r="158" spans="9:9" s="71" customFormat="1" x14ac:dyDescent="0.25">
      <c r="I158" s="72"/>
    </row>
    <row r="159" spans="9:9" s="71" customFormat="1" x14ac:dyDescent="0.25">
      <c r="I159" s="72"/>
    </row>
    <row r="160" spans="9:9" s="71" customFormat="1" x14ac:dyDescent="0.25">
      <c r="I160" s="72"/>
    </row>
    <row r="161" spans="9:9" s="71" customFormat="1" x14ac:dyDescent="0.25">
      <c r="I161" s="72"/>
    </row>
    <row r="162" spans="9:9" s="71" customFormat="1" x14ac:dyDescent="0.25">
      <c r="I162" s="72"/>
    </row>
    <row r="163" spans="9:9" s="71" customFormat="1" x14ac:dyDescent="0.25">
      <c r="I163" s="72"/>
    </row>
    <row r="164" spans="9:9" s="71" customFormat="1" x14ac:dyDescent="0.25">
      <c r="I164" s="72"/>
    </row>
    <row r="165" spans="9:9" s="71" customFormat="1" x14ac:dyDescent="0.25">
      <c r="I165" s="72"/>
    </row>
    <row r="166" spans="9:9" s="71" customFormat="1" x14ac:dyDescent="0.25">
      <c r="I166" s="72"/>
    </row>
    <row r="167" spans="9:9" s="71" customFormat="1" x14ac:dyDescent="0.25">
      <c r="I167" s="72"/>
    </row>
    <row r="168" spans="9:9" s="71" customFormat="1" x14ac:dyDescent="0.25">
      <c r="I168" s="72"/>
    </row>
    <row r="169" spans="9:9" s="71" customFormat="1" x14ac:dyDescent="0.25">
      <c r="I169" s="72"/>
    </row>
    <row r="170" spans="9:9" s="71" customFormat="1" x14ac:dyDescent="0.25">
      <c r="I170" s="72"/>
    </row>
    <row r="171" spans="9:9" s="71" customFormat="1" x14ac:dyDescent="0.25">
      <c r="I171" s="72"/>
    </row>
    <row r="172" spans="9:9" s="71" customFormat="1" x14ac:dyDescent="0.25">
      <c r="I172" s="72"/>
    </row>
    <row r="173" spans="9:9" s="71" customFormat="1" x14ac:dyDescent="0.25">
      <c r="I173" s="72"/>
    </row>
    <row r="174" spans="9:9" s="71" customFormat="1" x14ac:dyDescent="0.25">
      <c r="I174" s="72"/>
    </row>
    <row r="175" spans="9:9" s="71" customFormat="1" x14ac:dyDescent="0.25">
      <c r="I175" s="72"/>
    </row>
    <row r="176" spans="9:9" s="71" customFormat="1" x14ac:dyDescent="0.25">
      <c r="I176" s="72"/>
    </row>
    <row r="177" spans="9:9" s="71" customFormat="1" x14ac:dyDescent="0.25">
      <c r="I177" s="72"/>
    </row>
    <row r="178" spans="9:9" s="71" customFormat="1" x14ac:dyDescent="0.25">
      <c r="I178" s="72"/>
    </row>
    <row r="179" spans="9:9" s="71" customFormat="1" x14ac:dyDescent="0.25">
      <c r="I179" s="72"/>
    </row>
    <row r="180" spans="9:9" s="71" customFormat="1" x14ac:dyDescent="0.25">
      <c r="I180" s="72"/>
    </row>
    <row r="181" spans="9:9" s="71" customFormat="1" x14ac:dyDescent="0.25">
      <c r="I181" s="72"/>
    </row>
    <row r="182" spans="9:9" s="71" customFormat="1" x14ac:dyDescent="0.25">
      <c r="I182" s="72"/>
    </row>
    <row r="183" spans="9:9" s="71" customFormat="1" x14ac:dyDescent="0.25">
      <c r="I183" s="72"/>
    </row>
    <row r="184" spans="9:9" s="71" customFormat="1" x14ac:dyDescent="0.25">
      <c r="I184" s="72"/>
    </row>
    <row r="185" spans="9:9" s="71" customFormat="1" x14ac:dyDescent="0.25">
      <c r="I185" s="72"/>
    </row>
    <row r="186" spans="9:9" s="71" customFormat="1" x14ac:dyDescent="0.25">
      <c r="I186" s="72"/>
    </row>
    <row r="187" spans="9:9" s="71" customFormat="1" x14ac:dyDescent="0.25">
      <c r="I187" s="72"/>
    </row>
    <row r="188" spans="9:9" s="71" customFormat="1" x14ac:dyDescent="0.25">
      <c r="I188" s="72"/>
    </row>
    <row r="189" spans="9:9" s="71" customFormat="1" x14ac:dyDescent="0.25">
      <c r="I189" s="72"/>
    </row>
    <row r="190" spans="9:9" s="71" customFormat="1" x14ac:dyDescent="0.25">
      <c r="I190" s="72"/>
    </row>
    <row r="191" spans="9:9" s="71" customFormat="1" x14ac:dyDescent="0.25">
      <c r="I191" s="72"/>
    </row>
    <row r="192" spans="9:9" s="71" customFormat="1" x14ac:dyDescent="0.25">
      <c r="I192" s="72"/>
    </row>
    <row r="193" spans="9:9" s="71" customFormat="1" x14ac:dyDescent="0.25">
      <c r="I193" s="72"/>
    </row>
    <row r="194" spans="9:9" s="71" customFormat="1" x14ac:dyDescent="0.25">
      <c r="I194" s="72"/>
    </row>
    <row r="195" spans="9:9" s="71" customFormat="1" x14ac:dyDescent="0.25">
      <c r="I195" s="72"/>
    </row>
    <row r="196" spans="9:9" s="71" customFormat="1" x14ac:dyDescent="0.25">
      <c r="I196" s="72"/>
    </row>
    <row r="197" spans="9:9" s="71" customFormat="1" x14ac:dyDescent="0.25">
      <c r="I197" s="72"/>
    </row>
    <row r="198" spans="9:9" s="71" customFormat="1" x14ac:dyDescent="0.25">
      <c r="I198" s="72"/>
    </row>
    <row r="199" spans="9:9" s="71" customFormat="1" x14ac:dyDescent="0.25">
      <c r="I199" s="72"/>
    </row>
    <row r="200" spans="9:9" s="71" customFormat="1" x14ac:dyDescent="0.25">
      <c r="I200" s="72"/>
    </row>
    <row r="201" spans="9:9" s="71" customFormat="1" x14ac:dyDescent="0.25">
      <c r="I201" s="72"/>
    </row>
    <row r="202" spans="9:9" s="71" customFormat="1" x14ac:dyDescent="0.25">
      <c r="I202" s="72"/>
    </row>
    <row r="203" spans="9:9" s="71" customFormat="1" x14ac:dyDescent="0.25">
      <c r="I203" s="72"/>
    </row>
    <row r="204" spans="9:9" s="71" customFormat="1" x14ac:dyDescent="0.25">
      <c r="I204" s="72"/>
    </row>
    <row r="205" spans="9:9" s="71" customFormat="1" x14ac:dyDescent="0.25">
      <c r="I205" s="72"/>
    </row>
    <row r="206" spans="9:9" s="71" customFormat="1" x14ac:dyDescent="0.25">
      <c r="I206" s="72"/>
    </row>
    <row r="207" spans="9:9" s="71" customFormat="1" x14ac:dyDescent="0.25">
      <c r="I207" s="72"/>
    </row>
    <row r="208" spans="9:9" s="71" customFormat="1" x14ac:dyDescent="0.25">
      <c r="I208" s="72"/>
    </row>
    <row r="209" spans="9:9" s="71" customFormat="1" x14ac:dyDescent="0.25">
      <c r="I209" s="72"/>
    </row>
    <row r="210" spans="9:9" s="71" customFormat="1" x14ac:dyDescent="0.25">
      <c r="I210" s="72"/>
    </row>
    <row r="211" spans="9:9" s="71" customFormat="1" x14ac:dyDescent="0.25">
      <c r="I211" s="72"/>
    </row>
    <row r="212" spans="9:9" s="71" customFormat="1" x14ac:dyDescent="0.25">
      <c r="I212" s="72"/>
    </row>
    <row r="213" spans="9:9" s="71" customFormat="1" x14ac:dyDescent="0.25">
      <c r="I213" s="72"/>
    </row>
    <row r="214" spans="9:9" s="71" customFormat="1" x14ac:dyDescent="0.25">
      <c r="I214" s="72"/>
    </row>
    <row r="215" spans="9:9" s="71" customFormat="1" x14ac:dyDescent="0.25">
      <c r="I215" s="72"/>
    </row>
    <row r="216" spans="9:9" s="71" customFormat="1" x14ac:dyDescent="0.25">
      <c r="I216" s="72"/>
    </row>
    <row r="217" spans="9:9" s="71" customFormat="1" x14ac:dyDescent="0.25">
      <c r="I217" s="72"/>
    </row>
    <row r="218" spans="9:9" s="71" customFormat="1" x14ac:dyDescent="0.25">
      <c r="I218" s="72"/>
    </row>
    <row r="219" spans="9:9" s="71" customFormat="1" x14ac:dyDescent="0.25">
      <c r="I219" s="72"/>
    </row>
    <row r="220" spans="9:9" s="71" customFormat="1" x14ac:dyDescent="0.25">
      <c r="I220" s="72"/>
    </row>
    <row r="221" spans="9:9" s="71" customFormat="1" x14ac:dyDescent="0.25">
      <c r="I221" s="72"/>
    </row>
    <row r="222" spans="9:9" s="71" customFormat="1" x14ac:dyDescent="0.25">
      <c r="I222" s="72"/>
    </row>
    <row r="223" spans="9:9" s="71" customFormat="1" x14ac:dyDescent="0.25">
      <c r="I223" s="72"/>
    </row>
    <row r="224" spans="9:9" s="71" customFormat="1" x14ac:dyDescent="0.25">
      <c r="I224" s="72"/>
    </row>
    <row r="225" spans="9:9" s="71" customFormat="1" x14ac:dyDescent="0.25">
      <c r="I225" s="72"/>
    </row>
    <row r="226" spans="9:9" s="71" customFormat="1" x14ac:dyDescent="0.25">
      <c r="I226" s="72"/>
    </row>
    <row r="227" spans="9:9" s="71" customFormat="1" x14ac:dyDescent="0.25">
      <c r="I227" s="72"/>
    </row>
    <row r="228" spans="9:9" s="71" customFormat="1" x14ac:dyDescent="0.25">
      <c r="I228" s="72"/>
    </row>
    <row r="229" spans="9:9" s="71" customFormat="1" x14ac:dyDescent="0.25">
      <c r="I229" s="72"/>
    </row>
    <row r="230" spans="9:9" s="71" customFormat="1" x14ac:dyDescent="0.25">
      <c r="I230" s="72"/>
    </row>
    <row r="231" spans="9:9" s="71" customFormat="1" x14ac:dyDescent="0.25">
      <c r="I231" s="72"/>
    </row>
    <row r="232" spans="9:9" s="71" customFormat="1" x14ac:dyDescent="0.25">
      <c r="I232" s="72"/>
    </row>
    <row r="233" spans="9:9" s="71" customFormat="1" x14ac:dyDescent="0.25">
      <c r="I233" s="72"/>
    </row>
    <row r="234" spans="9:9" s="71" customFormat="1" x14ac:dyDescent="0.25">
      <c r="I234" s="72"/>
    </row>
    <row r="235" spans="9:9" s="71" customFormat="1" x14ac:dyDescent="0.25">
      <c r="I235" s="72"/>
    </row>
    <row r="236" spans="9:9" s="71" customFormat="1" x14ac:dyDescent="0.25">
      <c r="I236" s="72"/>
    </row>
    <row r="237" spans="9:9" s="71" customFormat="1" x14ac:dyDescent="0.25">
      <c r="I237" s="72"/>
    </row>
    <row r="238" spans="9:9" s="71" customFormat="1" x14ac:dyDescent="0.25">
      <c r="I238" s="72"/>
    </row>
    <row r="239" spans="9:9" s="71" customFormat="1" x14ac:dyDescent="0.25">
      <c r="I239" s="72"/>
    </row>
    <row r="240" spans="9:9" s="71" customFormat="1" x14ac:dyDescent="0.25">
      <c r="I240" s="72"/>
    </row>
    <row r="241" spans="9:9" s="71" customFormat="1" x14ac:dyDescent="0.25">
      <c r="I241" s="72"/>
    </row>
    <row r="242" spans="9:9" s="71" customFormat="1" x14ac:dyDescent="0.25">
      <c r="I242" s="72"/>
    </row>
    <row r="243" spans="9:9" s="71" customFormat="1" x14ac:dyDescent="0.25">
      <c r="I243" s="72"/>
    </row>
    <row r="244" spans="9:9" s="71" customFormat="1" x14ac:dyDescent="0.25">
      <c r="I244" s="72"/>
    </row>
    <row r="245" spans="9:9" s="71" customFormat="1" x14ac:dyDescent="0.25">
      <c r="I245" s="72"/>
    </row>
    <row r="246" spans="9:9" s="71" customFormat="1" x14ac:dyDescent="0.25">
      <c r="I246" s="72"/>
    </row>
    <row r="247" spans="9:9" s="71" customFormat="1" x14ac:dyDescent="0.25">
      <c r="I247" s="72"/>
    </row>
    <row r="248" spans="9:9" s="71" customFormat="1" x14ac:dyDescent="0.25">
      <c r="I248" s="72"/>
    </row>
    <row r="249" spans="9:9" s="71" customFormat="1" x14ac:dyDescent="0.25">
      <c r="I249" s="72"/>
    </row>
    <row r="250" spans="9:9" s="71" customFormat="1" x14ac:dyDescent="0.25">
      <c r="I250" s="72"/>
    </row>
    <row r="251" spans="9:9" s="71" customFormat="1" x14ac:dyDescent="0.25">
      <c r="I251" s="72"/>
    </row>
    <row r="252" spans="9:9" s="71" customFormat="1" x14ac:dyDescent="0.25">
      <c r="I252" s="72"/>
    </row>
    <row r="253" spans="9:9" s="71" customFormat="1" x14ac:dyDescent="0.25">
      <c r="I253" s="72"/>
    </row>
    <row r="254" spans="9:9" s="71" customFormat="1" x14ac:dyDescent="0.25">
      <c r="I254" s="72"/>
    </row>
    <row r="255" spans="9:9" s="71" customFormat="1" x14ac:dyDescent="0.25">
      <c r="I255" s="72"/>
    </row>
    <row r="256" spans="9:9" s="71" customFormat="1" x14ac:dyDescent="0.25">
      <c r="I256" s="72"/>
    </row>
    <row r="257" spans="9:9" s="71" customFormat="1" x14ac:dyDescent="0.25">
      <c r="I257" s="72"/>
    </row>
    <row r="258" spans="9:9" s="71" customFormat="1" x14ac:dyDescent="0.25">
      <c r="I258" s="72"/>
    </row>
    <row r="259" spans="9:9" s="71" customFormat="1" x14ac:dyDescent="0.25">
      <c r="I259" s="72"/>
    </row>
    <row r="260" spans="9:9" s="71" customFormat="1" x14ac:dyDescent="0.25">
      <c r="I260" s="72"/>
    </row>
    <row r="261" spans="9:9" s="71" customFormat="1" x14ac:dyDescent="0.25">
      <c r="I261" s="72"/>
    </row>
    <row r="262" spans="9:9" s="71" customFormat="1" x14ac:dyDescent="0.25">
      <c r="I262" s="72"/>
    </row>
    <row r="263" spans="9:9" s="71" customFormat="1" x14ac:dyDescent="0.25">
      <c r="I263" s="72"/>
    </row>
    <row r="264" spans="9:9" s="71" customFormat="1" x14ac:dyDescent="0.25">
      <c r="I264" s="72"/>
    </row>
    <row r="265" spans="9:9" s="71" customFormat="1" x14ac:dyDescent="0.25">
      <c r="I265" s="72"/>
    </row>
    <row r="266" spans="9:9" s="71" customFormat="1" x14ac:dyDescent="0.25">
      <c r="I266" s="72"/>
    </row>
    <row r="267" spans="9:9" s="71" customFormat="1" x14ac:dyDescent="0.25">
      <c r="I267" s="72"/>
    </row>
    <row r="268" spans="9:9" s="71" customFormat="1" x14ac:dyDescent="0.25">
      <c r="I268" s="72"/>
    </row>
    <row r="269" spans="9:9" s="71" customFormat="1" x14ac:dyDescent="0.25">
      <c r="I269" s="72"/>
    </row>
    <row r="270" spans="9:9" s="71" customFormat="1" x14ac:dyDescent="0.25">
      <c r="I270" s="72"/>
    </row>
    <row r="271" spans="9:9" s="71" customFormat="1" x14ac:dyDescent="0.25">
      <c r="I271" s="72"/>
    </row>
    <row r="272" spans="9:9" s="71" customFormat="1" x14ac:dyDescent="0.25">
      <c r="I272" s="72"/>
    </row>
    <row r="273" spans="9:9" s="71" customFormat="1" x14ac:dyDescent="0.25">
      <c r="I273" s="72"/>
    </row>
    <row r="274" spans="9:9" s="71" customFormat="1" x14ac:dyDescent="0.25">
      <c r="I274" s="72"/>
    </row>
    <row r="275" spans="9:9" s="71" customFormat="1" x14ac:dyDescent="0.25">
      <c r="I275" s="72"/>
    </row>
    <row r="276" spans="9:9" s="71" customFormat="1" x14ac:dyDescent="0.25">
      <c r="I276" s="72"/>
    </row>
    <row r="277" spans="9:9" s="71" customFormat="1" x14ac:dyDescent="0.25">
      <c r="I277" s="72"/>
    </row>
    <row r="278" spans="9:9" s="71" customFormat="1" x14ac:dyDescent="0.25">
      <c r="I278" s="72"/>
    </row>
    <row r="279" spans="9:9" s="71" customFormat="1" x14ac:dyDescent="0.25">
      <c r="I279" s="72"/>
    </row>
    <row r="280" spans="9:9" s="71" customFormat="1" x14ac:dyDescent="0.25">
      <c r="I280" s="72"/>
    </row>
    <row r="281" spans="9:9" s="71" customFormat="1" x14ac:dyDescent="0.25">
      <c r="I281" s="72"/>
    </row>
    <row r="282" spans="9:9" s="71" customFormat="1" x14ac:dyDescent="0.25">
      <c r="I282" s="72"/>
    </row>
    <row r="283" spans="9:9" s="71" customFormat="1" x14ac:dyDescent="0.25">
      <c r="I283" s="72"/>
    </row>
    <row r="284" spans="9:9" s="71" customFormat="1" x14ac:dyDescent="0.25">
      <c r="I284" s="72"/>
    </row>
    <row r="285" spans="9:9" s="71" customFormat="1" x14ac:dyDescent="0.25">
      <c r="I285" s="72"/>
    </row>
    <row r="286" spans="9:9" s="71" customFormat="1" x14ac:dyDescent="0.25">
      <c r="I286" s="72"/>
    </row>
    <row r="287" spans="9:9" s="71" customFormat="1" x14ac:dyDescent="0.25">
      <c r="I287" s="72"/>
    </row>
    <row r="288" spans="9:9" s="71" customFormat="1" x14ac:dyDescent="0.25">
      <c r="I288" s="72"/>
    </row>
    <row r="289" spans="9:9" s="71" customFormat="1" x14ac:dyDescent="0.25">
      <c r="I289" s="72"/>
    </row>
    <row r="290" spans="9:9" s="71" customFormat="1" x14ac:dyDescent="0.25">
      <c r="I290" s="72"/>
    </row>
    <row r="291" spans="9:9" s="71" customFormat="1" x14ac:dyDescent="0.25">
      <c r="I291" s="72"/>
    </row>
    <row r="292" spans="9:9" s="71" customFormat="1" x14ac:dyDescent="0.25">
      <c r="I292" s="72"/>
    </row>
    <row r="293" spans="9:9" s="71" customFormat="1" x14ac:dyDescent="0.25">
      <c r="I293" s="72"/>
    </row>
    <row r="294" spans="9:9" s="71" customFormat="1" x14ac:dyDescent="0.25">
      <c r="I294" s="72"/>
    </row>
    <row r="295" spans="9:9" s="71" customFormat="1" x14ac:dyDescent="0.25">
      <c r="I295" s="72"/>
    </row>
    <row r="296" spans="9:9" s="71" customFormat="1" x14ac:dyDescent="0.25">
      <c r="I296" s="72"/>
    </row>
    <row r="297" spans="9:9" s="71" customFormat="1" x14ac:dyDescent="0.25">
      <c r="I297" s="72"/>
    </row>
    <row r="298" spans="9:9" s="71" customFormat="1" x14ac:dyDescent="0.25">
      <c r="I298" s="72"/>
    </row>
    <row r="299" spans="9:9" s="71" customFormat="1" x14ac:dyDescent="0.25">
      <c r="I299" s="72"/>
    </row>
    <row r="300" spans="9:9" s="71" customFormat="1" x14ac:dyDescent="0.25">
      <c r="I300" s="72"/>
    </row>
    <row r="301" spans="9:9" s="71" customFormat="1" x14ac:dyDescent="0.25">
      <c r="I301" s="72"/>
    </row>
    <row r="302" spans="9:9" s="71" customFormat="1" x14ac:dyDescent="0.25">
      <c r="I302" s="72"/>
    </row>
  </sheetData>
  <sheetProtection algorithmName="SHA-512" hashValue="J+pLoT2YWgVAyQY8A0qohirfTM9982ROOAIL4GBrwDRrN8VBacqPj/KjvzmgdrXdWkcMNZ4lljPzWZ0tbBqHEw==" saltValue="+NyZ54JdKe+v+F2ehwwyiw==" spinCount="100000" sheet="1" objects="1" scenarios="1" insertRows="0"/>
  <mergeCells count="121">
    <mergeCell ref="C65:D65"/>
    <mergeCell ref="C60:D60"/>
    <mergeCell ref="C61:D61"/>
    <mergeCell ref="C62:D62"/>
    <mergeCell ref="C63:D63"/>
    <mergeCell ref="C64:D64"/>
    <mergeCell ref="C55:D55"/>
    <mergeCell ref="C56:D56"/>
    <mergeCell ref="C57:D57"/>
    <mergeCell ref="C58:D58"/>
    <mergeCell ref="C59:D59"/>
    <mergeCell ref="C50:D50"/>
    <mergeCell ref="C51:D51"/>
    <mergeCell ref="C52:D52"/>
    <mergeCell ref="C53:D53"/>
    <mergeCell ref="C54:D54"/>
    <mergeCell ref="C45:D45"/>
    <mergeCell ref="C46:D46"/>
    <mergeCell ref="C47:D47"/>
    <mergeCell ref="C48:D48"/>
    <mergeCell ref="C49:D49"/>
    <mergeCell ref="C40:D40"/>
    <mergeCell ref="C41:D41"/>
    <mergeCell ref="C42:D42"/>
    <mergeCell ref="C43:D43"/>
    <mergeCell ref="C44:D44"/>
    <mergeCell ref="C35:D35"/>
    <mergeCell ref="C36:D36"/>
    <mergeCell ref="C37:D37"/>
    <mergeCell ref="C38:D38"/>
    <mergeCell ref="C39:D39"/>
    <mergeCell ref="C30:D30"/>
    <mergeCell ref="C31:D31"/>
    <mergeCell ref="C32:D32"/>
    <mergeCell ref="C33:D33"/>
    <mergeCell ref="C34:D34"/>
    <mergeCell ref="C25:D25"/>
    <mergeCell ref="C26:D26"/>
    <mergeCell ref="C27:D27"/>
    <mergeCell ref="C28:D28"/>
    <mergeCell ref="C29:D29"/>
    <mergeCell ref="C20:D20"/>
    <mergeCell ref="C21:D21"/>
    <mergeCell ref="C22:D22"/>
    <mergeCell ref="C23:D23"/>
    <mergeCell ref="C24:D24"/>
    <mergeCell ref="C15:D15"/>
    <mergeCell ref="C16:D16"/>
    <mergeCell ref="C17:D17"/>
    <mergeCell ref="C18:D18"/>
    <mergeCell ref="C19:D19"/>
    <mergeCell ref="E64:G64"/>
    <mergeCell ref="E65:G65"/>
    <mergeCell ref="A1:G1"/>
    <mergeCell ref="E35:G35"/>
    <mergeCell ref="E36:G36"/>
    <mergeCell ref="E37:G37"/>
    <mergeCell ref="E38:G38"/>
    <mergeCell ref="E58:G58"/>
    <mergeCell ref="E59:G59"/>
    <mergeCell ref="E60:G60"/>
    <mergeCell ref="E61:G61"/>
    <mergeCell ref="E62:G62"/>
    <mergeCell ref="E63:G63"/>
    <mergeCell ref="E15:G15"/>
    <mergeCell ref="E16:G16"/>
    <mergeCell ref="E17:G17"/>
    <mergeCell ref="E26:G26"/>
    <mergeCell ref="E27:G27"/>
    <mergeCell ref="E19:G19"/>
    <mergeCell ref="E20:G20"/>
    <mergeCell ref="E21:G21"/>
    <mergeCell ref="E22:G22"/>
    <mergeCell ref="E54:G54"/>
    <mergeCell ref="E55:G55"/>
    <mergeCell ref="E56:G56"/>
    <mergeCell ref="E57:G57"/>
    <mergeCell ref="E31:G31"/>
    <mergeCell ref="E32:G32"/>
    <mergeCell ref="E48:G48"/>
    <mergeCell ref="E49:G49"/>
    <mergeCell ref="E50:G50"/>
    <mergeCell ref="E33:G33"/>
    <mergeCell ref="E34:G34"/>
    <mergeCell ref="E39:G39"/>
    <mergeCell ref="E40:G40"/>
    <mergeCell ref="E46:G46"/>
    <mergeCell ref="E53:G53"/>
    <mergeCell ref="E51:G51"/>
    <mergeCell ref="E52:G52"/>
    <mergeCell ref="E47:G47"/>
    <mergeCell ref="E29:G29"/>
    <mergeCell ref="E30:G30"/>
    <mergeCell ref="E10:G10"/>
    <mergeCell ref="E28:G28"/>
    <mergeCell ref="E41:G41"/>
    <mergeCell ref="E42:G42"/>
    <mergeCell ref="E45:G45"/>
    <mergeCell ref="E25:G25"/>
    <mergeCell ref="E44:G44"/>
    <mergeCell ref="E43:G43"/>
    <mergeCell ref="E23:G23"/>
    <mergeCell ref="E24:G24"/>
    <mergeCell ref="E18:G18"/>
    <mergeCell ref="E12:G12"/>
    <mergeCell ref="E13:G13"/>
    <mergeCell ref="E14:G14"/>
    <mergeCell ref="E11:G11"/>
    <mergeCell ref="A3:G3"/>
    <mergeCell ref="A4:A7"/>
    <mergeCell ref="B4:B7"/>
    <mergeCell ref="C4:D7"/>
    <mergeCell ref="E4:G7"/>
    <mergeCell ref="E9:G9"/>
    <mergeCell ref="C9:D9"/>
    <mergeCell ref="C8:D8"/>
    <mergeCell ref="C14:D14"/>
    <mergeCell ref="C10:D10"/>
    <mergeCell ref="C11:D11"/>
    <mergeCell ref="C12:D12"/>
    <mergeCell ref="C13:D13"/>
  </mergeCells>
  <dataValidations xWindow="1135" yWindow="901" count="1">
    <dataValidation allowBlank="1" showInputMessage="1" showErrorMessage="1" promptTitle="Auswärtige Verpflegung" prompt="Auswärtige Verpflegung wird nur bis CHF 20.00 vergütet !!!" sqref="C9:D65" xr:uid="{00000000-0002-0000-0200-000000000000}"/>
  </dataValidations>
  <printOptions horizontalCentered="1"/>
  <pageMargins left="0.55118110236220474" right="0.35433070866141736" top="0.55118110236220474" bottom="0.47244094488188981" header="0.23622047244094491" footer="0.23622047244094491"/>
  <pageSetup paperSize="9" scale="81" orientation="portrait" r:id="rId1"/>
  <headerFooter alignWithMargins="0">
    <oddFooter>&amp;L&amp;"Verdana,Standard"&amp;8&amp;Z&amp;F&amp;C&amp;"Verdana,Standard"&amp;8Seite &amp;P v. &amp;N&amp;R&amp;"Verdana,Standard"&amp;8letzter Ausdruck: &amp;D &amp;T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6" tint="0.39997558519241921"/>
    <pageSetUpPr fitToPage="1"/>
  </sheetPr>
  <dimension ref="A1:BG302"/>
  <sheetViews>
    <sheetView showZeros="0" zoomScaleNormal="100" zoomScaleSheetLayoutView="100" workbookViewId="0">
      <selection activeCell="C9" sqref="C9"/>
    </sheetView>
  </sheetViews>
  <sheetFormatPr baseColWidth="10" defaultColWidth="11.44140625" defaultRowHeight="13.8" x14ac:dyDescent="0.25"/>
  <cols>
    <col min="1" max="1" width="13.88671875" style="73" customWidth="1"/>
    <col min="2" max="2" width="44.109375" style="73" customWidth="1"/>
    <col min="3" max="3" width="6.5546875" style="73" customWidth="1"/>
    <col min="4" max="4" width="20.88671875" style="73" customWidth="1"/>
    <col min="5" max="5" width="4.44140625" style="73" bestFit="1" customWidth="1"/>
    <col min="6" max="7" width="13.88671875" style="73" customWidth="1"/>
    <col min="8" max="8" width="3.6640625" style="71" customWidth="1"/>
    <col min="9" max="9" width="80.109375" style="72" customWidth="1"/>
    <col min="10" max="13" width="8.88671875" style="71" customWidth="1"/>
    <col min="14" max="15" width="11.44140625" style="71"/>
    <col min="16" max="16" width="13.88671875" style="71" bestFit="1" customWidth="1"/>
    <col min="17" max="17" width="34.109375" style="71" customWidth="1"/>
    <col min="18" max="59" width="11.44140625" style="71"/>
    <col min="60" max="16384" width="11.44140625" style="73"/>
  </cols>
  <sheetData>
    <row r="1" spans="1:59" s="108" customFormat="1" ht="15" customHeight="1" x14ac:dyDescent="0.25">
      <c r="A1" s="299" t="s">
        <v>42</v>
      </c>
      <c r="B1" s="299"/>
      <c r="C1" s="299"/>
      <c r="D1" s="299"/>
      <c r="E1" s="299"/>
      <c r="F1" s="299"/>
      <c r="G1" s="299"/>
      <c r="I1" s="83"/>
    </row>
    <row r="2" spans="1:59" s="108" customFormat="1" ht="15" customHeight="1" x14ac:dyDescent="0.25">
      <c r="A2" s="110"/>
      <c r="B2" s="111"/>
      <c r="C2" s="111"/>
      <c r="D2" s="111"/>
      <c r="E2" s="111"/>
      <c r="F2" s="111"/>
      <c r="G2" s="112" t="str">
        <f>Hauptformular!C15&amp;", "&amp;Hauptformular!C16&amp;", "&amp;Hauptformular!C17&amp;" "&amp;Hauptformular!E17</f>
        <v xml:space="preserve">, ,  </v>
      </c>
      <c r="I2" s="83"/>
    </row>
    <row r="3" spans="1:59" s="97" customFormat="1" ht="55.35" customHeight="1" x14ac:dyDescent="0.25">
      <c r="A3" s="276" t="s">
        <v>58</v>
      </c>
      <c r="B3" s="277"/>
      <c r="C3" s="277"/>
      <c r="D3" s="277"/>
      <c r="E3" s="277"/>
      <c r="F3" s="277"/>
      <c r="G3" s="278"/>
      <c r="H3" s="95"/>
      <c r="I3" s="83"/>
      <c r="J3" s="95"/>
      <c r="K3" s="95"/>
      <c r="L3" s="95"/>
      <c r="M3" s="95"/>
      <c r="N3" s="95">
        <v>55</v>
      </c>
      <c r="O3" s="82"/>
      <c r="P3" s="82"/>
      <c r="Q3" s="82"/>
      <c r="R3" s="82"/>
      <c r="S3" s="82"/>
      <c r="T3" s="82"/>
      <c r="U3" s="96"/>
      <c r="V3" s="95"/>
      <c r="W3" s="95"/>
      <c r="X3" s="95"/>
      <c r="Y3" s="95"/>
      <c r="Z3" s="95"/>
      <c r="AA3" s="95"/>
      <c r="AB3" s="95"/>
      <c r="AC3" s="95"/>
      <c r="AD3" s="95"/>
      <c r="AE3" s="95"/>
      <c r="AF3" s="95"/>
      <c r="AG3" s="95"/>
      <c r="AH3" s="95"/>
      <c r="AI3" s="95"/>
      <c r="AJ3" s="95"/>
      <c r="AK3" s="95"/>
      <c r="AL3" s="95"/>
      <c r="AM3" s="95"/>
      <c r="AN3" s="95"/>
      <c r="AO3" s="95"/>
      <c r="AP3" s="95"/>
      <c r="AQ3" s="95"/>
      <c r="AR3" s="95"/>
      <c r="AS3" s="95"/>
      <c r="AT3" s="95"/>
      <c r="AU3" s="95"/>
      <c r="AV3" s="95"/>
      <c r="AW3" s="95"/>
      <c r="AX3" s="95"/>
      <c r="AY3" s="95"/>
      <c r="AZ3" s="95"/>
      <c r="BA3" s="95"/>
      <c r="BB3" s="95"/>
      <c r="BC3" s="95"/>
      <c r="BD3" s="95"/>
      <c r="BE3" s="95"/>
      <c r="BF3" s="95"/>
      <c r="BG3" s="95"/>
    </row>
    <row r="4" spans="1:59" s="104" customFormat="1" ht="10.35" customHeight="1" x14ac:dyDescent="0.25">
      <c r="A4" s="279" t="s">
        <v>44</v>
      </c>
      <c r="B4" s="280" t="s">
        <v>45</v>
      </c>
      <c r="C4" s="300" t="s">
        <v>59</v>
      </c>
      <c r="D4" s="301"/>
      <c r="E4" s="287" t="s">
        <v>47</v>
      </c>
      <c r="F4" s="288"/>
      <c r="G4" s="289"/>
      <c r="H4" s="102"/>
      <c r="I4" s="83"/>
      <c r="J4" s="102"/>
      <c r="K4" s="102"/>
      <c r="L4" s="102"/>
      <c r="M4" s="102"/>
      <c r="N4" s="102">
        <v>10</v>
      </c>
      <c r="O4" s="71"/>
      <c r="P4" s="71"/>
      <c r="Q4" s="71"/>
      <c r="R4" s="71"/>
      <c r="S4" s="71"/>
      <c r="T4" s="71"/>
      <c r="U4" s="96"/>
      <c r="V4" s="102"/>
      <c r="W4" s="102"/>
      <c r="X4" s="102"/>
      <c r="Y4" s="102"/>
      <c r="Z4" s="102"/>
      <c r="AA4" s="102"/>
      <c r="AB4" s="102"/>
      <c r="AC4" s="102"/>
      <c r="AD4" s="102"/>
      <c r="AE4" s="102"/>
      <c r="AF4" s="102"/>
      <c r="AG4" s="102"/>
      <c r="AH4" s="102"/>
      <c r="AI4" s="102"/>
      <c r="AJ4" s="102"/>
      <c r="AK4" s="102"/>
      <c r="AL4" s="102"/>
      <c r="AM4" s="102"/>
      <c r="AN4" s="102"/>
      <c r="AO4" s="102"/>
      <c r="AP4" s="102"/>
      <c r="AQ4" s="102"/>
      <c r="AR4" s="102"/>
      <c r="AS4" s="102"/>
      <c r="AT4" s="102"/>
      <c r="AU4" s="102"/>
      <c r="AV4" s="102"/>
      <c r="AW4" s="102"/>
      <c r="AX4" s="102"/>
      <c r="AY4" s="102"/>
      <c r="AZ4" s="102"/>
      <c r="BA4" s="102"/>
      <c r="BB4" s="102"/>
      <c r="BC4" s="102"/>
      <c r="BD4" s="102"/>
      <c r="BE4" s="102"/>
      <c r="BF4" s="102"/>
      <c r="BG4" s="102"/>
    </row>
    <row r="5" spans="1:59" s="104" customFormat="1" ht="10.35" customHeight="1" x14ac:dyDescent="0.25">
      <c r="A5" s="259"/>
      <c r="B5" s="261"/>
      <c r="C5" s="302"/>
      <c r="D5" s="303"/>
      <c r="E5" s="290"/>
      <c r="F5" s="291"/>
      <c r="G5" s="292"/>
      <c r="H5" s="102"/>
      <c r="I5" s="83"/>
      <c r="J5" s="102"/>
      <c r="K5" s="102"/>
      <c r="L5" s="102"/>
      <c r="M5" s="102"/>
      <c r="N5" s="102">
        <v>10</v>
      </c>
      <c r="O5" s="71"/>
      <c r="P5" s="71"/>
      <c r="Q5" s="71"/>
      <c r="R5" s="71"/>
      <c r="S5" s="71"/>
      <c r="T5" s="71"/>
      <c r="U5" s="96"/>
      <c r="V5" s="102"/>
      <c r="W5" s="102"/>
      <c r="X5" s="102"/>
      <c r="Y5" s="102"/>
      <c r="Z5" s="102"/>
      <c r="AA5" s="102"/>
      <c r="AB5" s="102"/>
      <c r="AC5" s="102"/>
      <c r="AD5" s="102"/>
      <c r="AE5" s="102"/>
      <c r="AF5" s="102"/>
      <c r="AG5" s="102"/>
      <c r="AH5" s="102"/>
      <c r="AI5" s="102"/>
      <c r="AJ5" s="102"/>
      <c r="AK5" s="102"/>
      <c r="AL5" s="102"/>
      <c r="AM5" s="102"/>
      <c r="AN5" s="102"/>
      <c r="AO5" s="102"/>
      <c r="AP5" s="102"/>
      <c r="AQ5" s="102"/>
      <c r="AR5" s="102"/>
      <c r="AS5" s="102"/>
      <c r="AT5" s="102"/>
      <c r="AU5" s="102"/>
      <c r="AV5" s="102"/>
      <c r="AW5" s="102"/>
      <c r="AX5" s="102"/>
      <c r="AY5" s="102"/>
      <c r="AZ5" s="102"/>
      <c r="BA5" s="102"/>
      <c r="BB5" s="102"/>
      <c r="BC5" s="102"/>
      <c r="BD5" s="102"/>
      <c r="BE5" s="102"/>
      <c r="BF5" s="102"/>
      <c r="BG5" s="102"/>
    </row>
    <row r="6" spans="1:59" s="104" customFormat="1" ht="10.35" customHeight="1" x14ac:dyDescent="0.25">
      <c r="A6" s="259"/>
      <c r="B6" s="261"/>
      <c r="C6" s="302"/>
      <c r="D6" s="303"/>
      <c r="E6" s="290"/>
      <c r="F6" s="291"/>
      <c r="G6" s="292"/>
      <c r="H6" s="102"/>
      <c r="I6" s="83"/>
      <c r="J6" s="102"/>
      <c r="K6" s="102"/>
      <c r="L6" s="102"/>
      <c r="M6" s="102"/>
      <c r="N6" s="102">
        <v>10</v>
      </c>
      <c r="O6" s="71"/>
      <c r="P6" s="71"/>
      <c r="Q6" s="71"/>
      <c r="R6" s="71"/>
      <c r="S6" s="71"/>
      <c r="T6" s="71"/>
      <c r="U6" s="96"/>
      <c r="V6" s="102"/>
      <c r="W6" s="102"/>
      <c r="X6" s="102"/>
      <c r="Y6" s="102"/>
      <c r="Z6" s="102"/>
      <c r="AA6" s="102"/>
      <c r="AB6" s="102"/>
      <c r="AC6" s="102"/>
      <c r="AD6" s="102"/>
      <c r="AE6" s="102"/>
      <c r="AF6" s="102"/>
      <c r="AG6" s="102"/>
      <c r="AH6" s="102"/>
      <c r="AI6" s="102"/>
      <c r="AJ6" s="102"/>
      <c r="AK6" s="102"/>
      <c r="AL6" s="102"/>
      <c r="AM6" s="102"/>
      <c r="AN6" s="102"/>
      <c r="AO6" s="102"/>
      <c r="AP6" s="102"/>
      <c r="AQ6" s="102"/>
      <c r="AR6" s="102"/>
      <c r="AS6" s="102"/>
      <c r="AT6" s="102"/>
      <c r="AU6" s="102"/>
      <c r="AV6" s="102"/>
      <c r="AW6" s="102"/>
      <c r="AX6" s="102"/>
      <c r="AY6" s="102"/>
      <c r="AZ6" s="102"/>
      <c r="BA6" s="102"/>
      <c r="BB6" s="102"/>
      <c r="BC6" s="102"/>
      <c r="BD6" s="102"/>
      <c r="BE6" s="102"/>
      <c r="BF6" s="102"/>
      <c r="BG6" s="102"/>
    </row>
    <row r="7" spans="1:59" s="104" customFormat="1" ht="10.35" customHeight="1" x14ac:dyDescent="0.25">
      <c r="A7" s="259"/>
      <c r="B7" s="261"/>
      <c r="C7" s="304"/>
      <c r="D7" s="305"/>
      <c r="E7" s="290"/>
      <c r="F7" s="291"/>
      <c r="G7" s="292"/>
      <c r="H7" s="102"/>
      <c r="I7" s="83"/>
      <c r="J7" s="102"/>
      <c r="K7" s="102"/>
      <c r="L7" s="102"/>
      <c r="M7" s="102"/>
      <c r="N7" s="102">
        <v>10</v>
      </c>
      <c r="O7" s="71"/>
      <c r="P7" s="71"/>
      <c r="Q7" s="71"/>
      <c r="R7" s="71"/>
      <c r="S7" s="71"/>
      <c r="T7" s="71"/>
      <c r="U7" s="96"/>
      <c r="V7" s="102"/>
      <c r="W7" s="102"/>
      <c r="X7" s="102"/>
      <c r="Y7" s="102"/>
      <c r="Z7" s="102"/>
      <c r="AA7" s="102"/>
      <c r="AB7" s="102"/>
      <c r="AC7" s="102"/>
      <c r="AD7" s="102"/>
      <c r="AE7" s="102"/>
      <c r="AF7" s="102"/>
      <c r="AG7" s="102"/>
      <c r="AH7" s="102"/>
      <c r="AI7" s="102"/>
      <c r="AJ7" s="102"/>
      <c r="AK7" s="102"/>
      <c r="AL7" s="102"/>
      <c r="AM7" s="102"/>
      <c r="AN7" s="102"/>
      <c r="AO7" s="102"/>
      <c r="AP7" s="102"/>
      <c r="AQ7" s="102"/>
      <c r="AR7" s="102"/>
      <c r="AS7" s="102"/>
      <c r="AT7" s="102"/>
      <c r="AU7" s="102"/>
      <c r="AV7" s="102"/>
      <c r="AW7" s="102"/>
      <c r="AX7" s="102"/>
      <c r="AY7" s="102"/>
      <c r="AZ7" s="102"/>
      <c r="BA7" s="102"/>
      <c r="BB7" s="102"/>
      <c r="BC7" s="102"/>
      <c r="BD7" s="102"/>
      <c r="BE7" s="102"/>
      <c r="BF7" s="102"/>
      <c r="BG7" s="102"/>
    </row>
    <row r="8" spans="1:59" s="104" customFormat="1" ht="17.100000000000001" customHeight="1" x14ac:dyDescent="0.25">
      <c r="A8" s="120"/>
      <c r="B8" s="121" t="s">
        <v>52</v>
      </c>
      <c r="C8" s="128">
        <f>SUM(C9:C61)</f>
        <v>0</v>
      </c>
      <c r="D8" s="129">
        <f>SUM(D9:E5101)</f>
        <v>0</v>
      </c>
      <c r="E8" s="127"/>
      <c r="F8" s="123"/>
      <c r="G8" s="123"/>
      <c r="H8" s="102"/>
      <c r="I8" s="83" t="s">
        <v>52</v>
      </c>
      <c r="J8" s="102"/>
      <c r="K8" s="102"/>
      <c r="L8" s="102"/>
      <c r="M8" s="102"/>
      <c r="N8" s="102">
        <v>17</v>
      </c>
      <c r="O8" s="71"/>
      <c r="P8" s="71"/>
      <c r="Q8" s="71"/>
      <c r="R8" s="71"/>
      <c r="S8" s="71"/>
      <c r="T8" s="71"/>
      <c r="U8" s="96"/>
      <c r="V8" s="102"/>
      <c r="W8" s="102"/>
      <c r="X8" s="102"/>
      <c r="Y8" s="102"/>
      <c r="Z8" s="102"/>
      <c r="AA8" s="102"/>
      <c r="AB8" s="102"/>
      <c r="AC8" s="102"/>
      <c r="AD8" s="102"/>
      <c r="AE8" s="102"/>
      <c r="AF8" s="102"/>
      <c r="AG8" s="102"/>
      <c r="AH8" s="102"/>
      <c r="AI8" s="102"/>
      <c r="AJ8" s="102"/>
      <c r="AK8" s="102"/>
      <c r="AL8" s="102"/>
      <c r="AM8" s="102"/>
      <c r="AN8" s="102"/>
      <c r="AO8" s="102"/>
      <c r="AP8" s="102"/>
      <c r="AQ8" s="102"/>
      <c r="AR8" s="102"/>
      <c r="AS8" s="102"/>
      <c r="AT8" s="102"/>
      <c r="AU8" s="102"/>
      <c r="AV8" s="102"/>
      <c r="AW8" s="102"/>
      <c r="AX8" s="102"/>
      <c r="AY8" s="102"/>
      <c r="AZ8" s="102"/>
      <c r="BA8" s="102"/>
      <c r="BB8" s="102"/>
      <c r="BC8" s="102"/>
      <c r="BD8" s="102"/>
      <c r="BE8" s="102"/>
      <c r="BF8" s="102"/>
      <c r="BG8" s="102"/>
    </row>
    <row r="9" spans="1:59" s="104" customFormat="1" ht="15" customHeight="1" x14ac:dyDescent="0.25">
      <c r="A9" s="62"/>
      <c r="B9" s="60"/>
      <c r="C9" s="63"/>
      <c r="D9" s="131">
        <f t="shared" ref="D9:D65" si="0">+C9*0.7</f>
        <v>0</v>
      </c>
      <c r="E9" s="293"/>
      <c r="F9" s="294"/>
      <c r="G9" s="295"/>
      <c r="H9" s="102"/>
      <c r="I9" s="83" t="s">
        <v>60</v>
      </c>
      <c r="J9" s="102"/>
      <c r="K9" s="102"/>
      <c r="L9" s="102"/>
      <c r="M9" s="102"/>
      <c r="N9" s="102">
        <v>17</v>
      </c>
      <c r="O9" s="71"/>
      <c r="P9" s="71"/>
      <c r="Q9" s="71"/>
      <c r="R9" s="71"/>
      <c r="S9" s="71"/>
      <c r="T9" s="71"/>
      <c r="U9" s="96"/>
      <c r="V9" s="102"/>
      <c r="W9" s="102"/>
      <c r="X9" s="102"/>
      <c r="Y9" s="102"/>
      <c r="Z9" s="102"/>
      <c r="AA9" s="102"/>
      <c r="AB9" s="102"/>
      <c r="AC9" s="102"/>
      <c r="AD9" s="102"/>
      <c r="AE9" s="102"/>
      <c r="AF9" s="102"/>
      <c r="AG9" s="102"/>
      <c r="AH9" s="102"/>
      <c r="AI9" s="102"/>
      <c r="AJ9" s="102"/>
      <c r="AK9" s="102"/>
      <c r="AL9" s="102"/>
      <c r="AM9" s="102"/>
      <c r="AN9" s="102"/>
      <c r="AO9" s="102"/>
      <c r="AP9" s="102"/>
      <c r="AQ9" s="102"/>
      <c r="AR9" s="102"/>
      <c r="AS9" s="102"/>
      <c r="AT9" s="102"/>
      <c r="AU9" s="102"/>
      <c r="AV9" s="102"/>
      <c r="AW9" s="102"/>
      <c r="AX9" s="102"/>
      <c r="AY9" s="102"/>
      <c r="AZ9" s="102"/>
      <c r="BA9" s="102"/>
      <c r="BB9" s="102"/>
      <c r="BC9" s="102"/>
      <c r="BD9" s="102"/>
      <c r="BE9" s="102"/>
      <c r="BF9" s="102"/>
      <c r="BG9" s="102"/>
    </row>
    <row r="10" spans="1:59" s="104" customFormat="1" ht="15" customHeight="1" x14ac:dyDescent="0.25">
      <c r="A10" s="62"/>
      <c r="B10" s="60"/>
      <c r="C10" s="63"/>
      <c r="D10" s="131">
        <f t="shared" si="0"/>
        <v>0</v>
      </c>
      <c r="E10" s="293"/>
      <c r="F10" s="294"/>
      <c r="G10" s="295"/>
      <c r="H10" s="102"/>
      <c r="I10" s="83"/>
      <c r="J10" s="102"/>
      <c r="K10" s="102"/>
      <c r="L10" s="102"/>
      <c r="M10" s="102"/>
      <c r="N10" s="102"/>
      <c r="O10" s="71"/>
      <c r="P10" s="71"/>
      <c r="Q10" s="71"/>
      <c r="R10" s="71"/>
      <c r="S10" s="71"/>
      <c r="T10" s="71"/>
      <c r="U10" s="96"/>
      <c r="V10" s="102"/>
      <c r="W10" s="102"/>
      <c r="X10" s="102"/>
      <c r="Y10" s="102"/>
      <c r="Z10" s="102"/>
      <c r="AA10" s="102"/>
      <c r="AB10" s="102"/>
      <c r="AC10" s="102"/>
      <c r="AD10" s="102"/>
      <c r="AE10" s="102"/>
      <c r="AF10" s="102"/>
      <c r="AG10" s="102"/>
      <c r="AH10" s="102"/>
      <c r="AI10" s="102"/>
      <c r="AJ10" s="102"/>
      <c r="AK10" s="102"/>
      <c r="AL10" s="102"/>
      <c r="AM10" s="102"/>
      <c r="AN10" s="102"/>
      <c r="AO10" s="102"/>
      <c r="AP10" s="102"/>
      <c r="AQ10" s="102"/>
      <c r="AR10" s="102"/>
      <c r="AS10" s="102"/>
      <c r="AT10" s="102"/>
      <c r="AU10" s="102"/>
      <c r="AV10" s="102"/>
      <c r="AW10" s="102"/>
      <c r="AX10" s="102"/>
      <c r="AY10" s="102"/>
      <c r="AZ10" s="102"/>
      <c r="BA10" s="102"/>
      <c r="BB10" s="102"/>
      <c r="BC10" s="102"/>
      <c r="BD10" s="102"/>
      <c r="BE10" s="102"/>
      <c r="BF10" s="102"/>
      <c r="BG10" s="102"/>
    </row>
    <row r="11" spans="1:59" s="104" customFormat="1" ht="15" customHeight="1" x14ac:dyDescent="0.25">
      <c r="A11" s="62"/>
      <c r="B11" s="60"/>
      <c r="C11" s="63"/>
      <c r="D11" s="131">
        <f t="shared" si="0"/>
        <v>0</v>
      </c>
      <c r="E11" s="293"/>
      <c r="F11" s="294"/>
      <c r="G11" s="295"/>
      <c r="H11" s="102"/>
      <c r="I11" s="83"/>
      <c r="J11" s="102"/>
      <c r="K11" s="102"/>
      <c r="L11" s="102"/>
      <c r="M11" s="102"/>
      <c r="N11" s="102"/>
      <c r="O11" s="71"/>
      <c r="P11" s="71"/>
      <c r="Q11" s="71"/>
      <c r="R11" s="71"/>
      <c r="S11" s="71"/>
      <c r="T11" s="71"/>
      <c r="U11" s="96"/>
      <c r="V11" s="102"/>
      <c r="W11" s="102"/>
      <c r="X11" s="102"/>
      <c r="Y11" s="102"/>
      <c r="Z11" s="102"/>
      <c r="AA11" s="102"/>
      <c r="AB11" s="102"/>
      <c r="AC11" s="102"/>
      <c r="AD11" s="102"/>
      <c r="AE11" s="102"/>
      <c r="AF11" s="102"/>
      <c r="AG11" s="102"/>
      <c r="AH11" s="102"/>
      <c r="AI11" s="102"/>
      <c r="AJ11" s="102"/>
      <c r="AK11" s="102"/>
      <c r="AL11" s="102"/>
      <c r="AM11" s="102"/>
      <c r="AN11" s="102"/>
      <c r="AO11" s="102"/>
      <c r="AP11" s="102"/>
      <c r="AQ11" s="102"/>
      <c r="AR11" s="102"/>
      <c r="AS11" s="102"/>
      <c r="AT11" s="102"/>
      <c r="AU11" s="102"/>
      <c r="AV11" s="102"/>
      <c r="AW11" s="102"/>
      <c r="AX11" s="102"/>
      <c r="AY11" s="102"/>
      <c r="AZ11" s="102"/>
      <c r="BA11" s="102"/>
      <c r="BB11" s="102"/>
      <c r="BC11" s="102"/>
      <c r="BD11" s="102"/>
      <c r="BE11" s="102"/>
      <c r="BF11" s="102"/>
      <c r="BG11" s="102"/>
    </row>
    <row r="12" spans="1:59" s="104" customFormat="1" ht="15" customHeight="1" x14ac:dyDescent="0.25">
      <c r="A12" s="62"/>
      <c r="B12" s="60"/>
      <c r="C12" s="63"/>
      <c r="D12" s="131">
        <f t="shared" si="0"/>
        <v>0</v>
      </c>
      <c r="E12" s="293"/>
      <c r="F12" s="294"/>
      <c r="G12" s="295"/>
      <c r="H12" s="102"/>
      <c r="I12" s="83"/>
      <c r="J12" s="102"/>
      <c r="K12" s="102"/>
      <c r="L12" s="102"/>
      <c r="M12" s="102"/>
      <c r="N12" s="102"/>
      <c r="O12" s="71"/>
      <c r="P12" s="71"/>
      <c r="Q12" s="71"/>
      <c r="R12" s="71"/>
      <c r="S12" s="71"/>
      <c r="T12" s="71"/>
      <c r="U12" s="96"/>
      <c r="V12" s="102"/>
      <c r="W12" s="102"/>
      <c r="X12" s="102"/>
      <c r="Y12" s="102"/>
      <c r="Z12" s="102"/>
      <c r="AA12" s="102"/>
      <c r="AB12" s="102"/>
      <c r="AC12" s="102"/>
      <c r="AD12" s="102"/>
      <c r="AE12" s="102"/>
      <c r="AF12" s="102"/>
      <c r="AG12" s="102"/>
      <c r="AH12" s="102"/>
      <c r="AI12" s="102"/>
      <c r="AJ12" s="102"/>
      <c r="AK12" s="102"/>
      <c r="AL12" s="102"/>
      <c r="AM12" s="102"/>
      <c r="AN12" s="102"/>
      <c r="AO12" s="102"/>
      <c r="AP12" s="102"/>
      <c r="AQ12" s="102"/>
      <c r="AR12" s="102"/>
      <c r="AS12" s="102"/>
      <c r="AT12" s="102"/>
      <c r="AU12" s="102"/>
      <c r="AV12" s="102"/>
      <c r="AW12" s="102"/>
      <c r="AX12" s="102"/>
      <c r="AY12" s="102"/>
      <c r="AZ12" s="102"/>
      <c r="BA12" s="102"/>
      <c r="BB12" s="102"/>
      <c r="BC12" s="102"/>
      <c r="BD12" s="102"/>
      <c r="BE12" s="102"/>
      <c r="BF12" s="102"/>
      <c r="BG12" s="102"/>
    </row>
    <row r="13" spans="1:59" s="104" customFormat="1" ht="15" customHeight="1" x14ac:dyDescent="0.25">
      <c r="A13" s="62"/>
      <c r="B13" s="60"/>
      <c r="C13" s="63"/>
      <c r="D13" s="131">
        <f t="shared" si="0"/>
        <v>0</v>
      </c>
      <c r="E13" s="293"/>
      <c r="F13" s="294"/>
      <c r="G13" s="295"/>
      <c r="H13" s="102"/>
      <c r="I13" s="83"/>
      <c r="J13" s="102"/>
      <c r="K13" s="102"/>
      <c r="L13" s="102"/>
      <c r="M13" s="102"/>
      <c r="N13" s="102"/>
      <c r="O13" s="71"/>
      <c r="P13" s="71"/>
      <c r="Q13" s="71"/>
      <c r="R13" s="71"/>
      <c r="S13" s="71"/>
      <c r="T13" s="71"/>
      <c r="U13" s="96"/>
      <c r="V13" s="102"/>
      <c r="W13" s="102"/>
      <c r="X13" s="102"/>
      <c r="Y13" s="102"/>
      <c r="Z13" s="102"/>
      <c r="AA13" s="102"/>
      <c r="AB13" s="102"/>
      <c r="AC13" s="102"/>
      <c r="AD13" s="102"/>
      <c r="AE13" s="102"/>
      <c r="AF13" s="102"/>
      <c r="AG13" s="102"/>
      <c r="AH13" s="102"/>
      <c r="AI13" s="102"/>
      <c r="AJ13" s="102"/>
      <c r="AK13" s="102"/>
      <c r="AL13" s="102"/>
      <c r="AM13" s="102"/>
      <c r="AN13" s="102"/>
      <c r="AO13" s="102"/>
      <c r="AP13" s="102"/>
      <c r="AQ13" s="102"/>
      <c r="AR13" s="102"/>
      <c r="AS13" s="102"/>
      <c r="AT13" s="102"/>
      <c r="AU13" s="102"/>
      <c r="AV13" s="102"/>
      <c r="AW13" s="102"/>
      <c r="AX13" s="102"/>
      <c r="AY13" s="102"/>
      <c r="AZ13" s="102"/>
      <c r="BA13" s="102"/>
      <c r="BB13" s="102"/>
      <c r="BC13" s="102"/>
      <c r="BD13" s="102"/>
      <c r="BE13" s="102"/>
      <c r="BF13" s="102"/>
      <c r="BG13" s="102"/>
    </row>
    <row r="14" spans="1:59" s="104" customFormat="1" ht="15" customHeight="1" x14ac:dyDescent="0.25">
      <c r="A14" s="62"/>
      <c r="B14" s="60"/>
      <c r="C14" s="63"/>
      <c r="D14" s="131">
        <f t="shared" si="0"/>
        <v>0</v>
      </c>
      <c r="E14" s="293"/>
      <c r="F14" s="294"/>
      <c r="G14" s="295"/>
      <c r="H14" s="102"/>
      <c r="I14" s="83"/>
      <c r="J14" s="102"/>
      <c r="K14" s="102"/>
      <c r="L14" s="102"/>
      <c r="M14" s="102"/>
      <c r="N14" s="102"/>
      <c r="O14" s="71"/>
      <c r="P14" s="71"/>
      <c r="Q14" s="71"/>
      <c r="R14" s="71"/>
      <c r="S14" s="71"/>
      <c r="T14" s="71"/>
      <c r="U14" s="96"/>
      <c r="V14" s="102"/>
      <c r="W14" s="102"/>
      <c r="X14" s="102"/>
      <c r="Y14" s="102"/>
      <c r="Z14" s="102"/>
      <c r="AA14" s="102"/>
      <c r="AB14" s="102"/>
      <c r="AC14" s="102"/>
      <c r="AD14" s="102"/>
      <c r="AE14" s="102"/>
      <c r="AF14" s="102"/>
      <c r="AG14" s="102"/>
      <c r="AH14" s="102"/>
      <c r="AI14" s="102"/>
      <c r="AJ14" s="102"/>
      <c r="AK14" s="102"/>
      <c r="AL14" s="102"/>
      <c r="AM14" s="102"/>
      <c r="AN14" s="102"/>
      <c r="AO14" s="102"/>
      <c r="AP14" s="102"/>
      <c r="AQ14" s="102"/>
      <c r="AR14" s="102"/>
      <c r="AS14" s="102"/>
      <c r="AT14" s="102"/>
      <c r="AU14" s="102"/>
      <c r="AV14" s="102"/>
      <c r="AW14" s="102"/>
      <c r="AX14" s="102"/>
      <c r="AY14" s="102"/>
      <c r="AZ14" s="102"/>
      <c r="BA14" s="102"/>
      <c r="BB14" s="102"/>
      <c r="BC14" s="102"/>
      <c r="BD14" s="102"/>
      <c r="BE14" s="102"/>
      <c r="BF14" s="102"/>
      <c r="BG14" s="102"/>
    </row>
    <row r="15" spans="1:59" s="104" customFormat="1" ht="15" customHeight="1" x14ac:dyDescent="0.25">
      <c r="A15" s="62"/>
      <c r="B15" s="60"/>
      <c r="C15" s="63"/>
      <c r="D15" s="131">
        <f t="shared" si="0"/>
        <v>0</v>
      </c>
      <c r="E15" s="293"/>
      <c r="F15" s="294"/>
      <c r="G15" s="295"/>
      <c r="H15" s="102"/>
      <c r="I15" s="83"/>
      <c r="J15" s="102"/>
      <c r="K15" s="102"/>
      <c r="L15" s="102"/>
      <c r="M15" s="102"/>
      <c r="N15" s="102"/>
      <c r="O15" s="71"/>
      <c r="P15" s="71"/>
      <c r="Q15" s="71"/>
      <c r="R15" s="71"/>
      <c r="S15" s="71"/>
      <c r="T15" s="71"/>
      <c r="U15" s="96"/>
      <c r="V15" s="102"/>
      <c r="W15" s="102"/>
      <c r="X15" s="102"/>
      <c r="Y15" s="102"/>
      <c r="Z15" s="102"/>
      <c r="AA15" s="102"/>
      <c r="AB15" s="102"/>
      <c r="AC15" s="102"/>
      <c r="AD15" s="102"/>
      <c r="AE15" s="102"/>
      <c r="AF15" s="102"/>
      <c r="AG15" s="102"/>
      <c r="AH15" s="102"/>
      <c r="AI15" s="102"/>
      <c r="AJ15" s="102"/>
      <c r="AK15" s="102"/>
      <c r="AL15" s="102"/>
      <c r="AM15" s="102"/>
      <c r="AN15" s="102"/>
      <c r="AO15" s="102"/>
      <c r="AP15" s="102"/>
      <c r="AQ15" s="102"/>
      <c r="AR15" s="102"/>
      <c r="AS15" s="102"/>
      <c r="AT15" s="102"/>
      <c r="AU15" s="102"/>
      <c r="AV15" s="102"/>
      <c r="AW15" s="102"/>
      <c r="AX15" s="102"/>
      <c r="AY15" s="102"/>
      <c r="AZ15" s="102"/>
      <c r="BA15" s="102"/>
      <c r="BB15" s="102"/>
      <c r="BC15" s="102"/>
      <c r="BD15" s="102"/>
      <c r="BE15" s="102"/>
      <c r="BF15" s="102"/>
      <c r="BG15" s="102"/>
    </row>
    <row r="16" spans="1:59" s="104" customFormat="1" ht="15" customHeight="1" x14ac:dyDescent="0.25">
      <c r="A16" s="62"/>
      <c r="B16" s="60"/>
      <c r="C16" s="63"/>
      <c r="D16" s="131">
        <f t="shared" si="0"/>
        <v>0</v>
      </c>
      <c r="E16" s="293"/>
      <c r="F16" s="294"/>
      <c r="G16" s="295"/>
      <c r="H16" s="102"/>
      <c r="I16" s="83"/>
      <c r="J16" s="102"/>
      <c r="K16" s="102"/>
      <c r="L16" s="102"/>
      <c r="M16" s="102"/>
      <c r="N16" s="102"/>
      <c r="O16" s="71"/>
      <c r="P16" s="71"/>
      <c r="Q16" s="71"/>
      <c r="R16" s="71"/>
      <c r="S16" s="71"/>
      <c r="T16" s="71"/>
      <c r="U16" s="96"/>
      <c r="V16" s="102"/>
      <c r="W16" s="102"/>
      <c r="X16" s="102"/>
      <c r="Y16" s="102"/>
      <c r="Z16" s="102"/>
      <c r="AA16" s="102"/>
      <c r="AB16" s="102"/>
      <c r="AC16" s="102"/>
      <c r="AD16" s="102"/>
      <c r="AE16" s="102"/>
      <c r="AF16" s="102"/>
      <c r="AG16" s="102"/>
      <c r="AH16" s="102"/>
      <c r="AI16" s="102"/>
      <c r="AJ16" s="102"/>
      <c r="AK16" s="102"/>
      <c r="AL16" s="102"/>
      <c r="AM16" s="102"/>
      <c r="AN16" s="102"/>
      <c r="AO16" s="102"/>
      <c r="AP16" s="102"/>
      <c r="AQ16" s="102"/>
      <c r="AR16" s="102"/>
      <c r="AS16" s="102"/>
      <c r="AT16" s="102"/>
      <c r="AU16" s="102"/>
      <c r="AV16" s="102"/>
      <c r="AW16" s="102"/>
      <c r="AX16" s="102"/>
      <c r="AY16" s="102"/>
      <c r="AZ16" s="102"/>
      <c r="BA16" s="102"/>
      <c r="BB16" s="102"/>
      <c r="BC16" s="102"/>
      <c r="BD16" s="102"/>
      <c r="BE16" s="102"/>
      <c r="BF16" s="102"/>
      <c r="BG16" s="102"/>
    </row>
    <row r="17" spans="1:59" s="104" customFormat="1" ht="15" customHeight="1" x14ac:dyDescent="0.25">
      <c r="A17" s="62"/>
      <c r="B17" s="60"/>
      <c r="C17" s="63"/>
      <c r="D17" s="131">
        <f t="shared" si="0"/>
        <v>0</v>
      </c>
      <c r="E17" s="293"/>
      <c r="F17" s="294"/>
      <c r="G17" s="295"/>
      <c r="H17" s="102"/>
      <c r="I17" s="83"/>
      <c r="J17" s="102"/>
      <c r="K17" s="102"/>
      <c r="L17" s="102"/>
      <c r="M17" s="102"/>
      <c r="N17" s="102"/>
      <c r="O17" s="71"/>
      <c r="P17" s="71"/>
      <c r="Q17" s="71"/>
      <c r="R17" s="71"/>
      <c r="S17" s="71"/>
      <c r="T17" s="71"/>
      <c r="U17" s="96"/>
      <c r="V17" s="102"/>
      <c r="W17" s="102"/>
      <c r="X17" s="102"/>
      <c r="Y17" s="102"/>
      <c r="Z17" s="102"/>
      <c r="AA17" s="102"/>
      <c r="AB17" s="102"/>
      <c r="AC17" s="102"/>
      <c r="AD17" s="102"/>
      <c r="AE17" s="102"/>
      <c r="AF17" s="102"/>
      <c r="AG17" s="102"/>
      <c r="AH17" s="102"/>
      <c r="AI17" s="102"/>
      <c r="AJ17" s="102"/>
      <c r="AK17" s="102"/>
      <c r="AL17" s="102"/>
      <c r="AM17" s="102"/>
      <c r="AN17" s="102"/>
      <c r="AO17" s="102"/>
      <c r="AP17" s="102"/>
      <c r="AQ17" s="102"/>
      <c r="AR17" s="102"/>
      <c r="AS17" s="102"/>
      <c r="AT17" s="102"/>
      <c r="AU17" s="102"/>
      <c r="AV17" s="102"/>
      <c r="AW17" s="102"/>
      <c r="AX17" s="102"/>
      <c r="AY17" s="102"/>
      <c r="AZ17" s="102"/>
      <c r="BA17" s="102"/>
      <c r="BB17" s="102"/>
      <c r="BC17" s="102"/>
      <c r="BD17" s="102"/>
      <c r="BE17" s="102"/>
      <c r="BF17" s="102"/>
      <c r="BG17" s="102"/>
    </row>
    <row r="18" spans="1:59" s="104" customFormat="1" ht="15" customHeight="1" x14ac:dyDescent="0.25">
      <c r="A18" s="62"/>
      <c r="B18" s="60"/>
      <c r="C18" s="63"/>
      <c r="D18" s="131">
        <f t="shared" si="0"/>
        <v>0</v>
      </c>
      <c r="E18" s="293"/>
      <c r="F18" s="294"/>
      <c r="G18" s="295"/>
      <c r="H18" s="102"/>
      <c r="I18" s="83"/>
      <c r="J18" s="102"/>
      <c r="K18" s="102"/>
      <c r="L18" s="102"/>
      <c r="M18" s="102"/>
      <c r="N18" s="102"/>
      <c r="O18" s="71"/>
      <c r="P18" s="71"/>
      <c r="Q18" s="71"/>
      <c r="R18" s="71"/>
      <c r="S18" s="71"/>
      <c r="T18" s="71"/>
      <c r="U18" s="96"/>
      <c r="V18" s="102"/>
      <c r="W18" s="102"/>
      <c r="X18" s="102"/>
      <c r="Y18" s="102"/>
      <c r="Z18" s="102"/>
      <c r="AA18" s="102"/>
      <c r="AB18" s="102"/>
      <c r="AC18" s="102"/>
      <c r="AD18" s="102"/>
      <c r="AE18" s="102"/>
      <c r="AF18" s="102"/>
      <c r="AG18" s="102"/>
      <c r="AH18" s="102"/>
      <c r="AI18" s="102"/>
      <c r="AJ18" s="102"/>
      <c r="AK18" s="102"/>
      <c r="AL18" s="102"/>
      <c r="AM18" s="102"/>
      <c r="AN18" s="102"/>
      <c r="AO18" s="102"/>
      <c r="AP18" s="102"/>
      <c r="AQ18" s="102"/>
      <c r="AR18" s="102"/>
      <c r="AS18" s="102"/>
      <c r="AT18" s="102"/>
      <c r="AU18" s="102"/>
      <c r="AV18" s="102"/>
      <c r="AW18" s="102"/>
      <c r="AX18" s="102"/>
      <c r="AY18" s="102"/>
      <c r="AZ18" s="102"/>
      <c r="BA18" s="102"/>
      <c r="BB18" s="102"/>
      <c r="BC18" s="102"/>
      <c r="BD18" s="102"/>
      <c r="BE18" s="102"/>
      <c r="BF18" s="102"/>
      <c r="BG18" s="102"/>
    </row>
    <row r="19" spans="1:59" s="104" customFormat="1" ht="15" customHeight="1" x14ac:dyDescent="0.25">
      <c r="A19" s="62"/>
      <c r="B19" s="60"/>
      <c r="C19" s="63"/>
      <c r="D19" s="131">
        <f t="shared" si="0"/>
        <v>0</v>
      </c>
      <c r="E19" s="293"/>
      <c r="F19" s="294"/>
      <c r="G19" s="295"/>
      <c r="H19" s="102"/>
      <c r="I19" s="83"/>
      <c r="J19" s="102"/>
      <c r="K19" s="102"/>
      <c r="L19" s="102"/>
      <c r="M19" s="102"/>
      <c r="N19" s="102"/>
      <c r="O19" s="71"/>
      <c r="P19" s="71"/>
      <c r="Q19" s="71"/>
      <c r="R19" s="71"/>
      <c r="S19" s="71"/>
      <c r="T19" s="71"/>
      <c r="U19" s="96"/>
      <c r="V19" s="102"/>
      <c r="W19" s="102"/>
      <c r="X19" s="102"/>
      <c r="Y19" s="102"/>
      <c r="Z19" s="102"/>
      <c r="AA19" s="102"/>
      <c r="AB19" s="102"/>
      <c r="AC19" s="102"/>
      <c r="AD19" s="102"/>
      <c r="AE19" s="102"/>
      <c r="AF19" s="102"/>
      <c r="AG19" s="102"/>
      <c r="AH19" s="102"/>
      <c r="AI19" s="102"/>
      <c r="AJ19" s="102"/>
      <c r="AK19" s="102"/>
      <c r="AL19" s="102"/>
      <c r="AM19" s="102"/>
      <c r="AN19" s="102"/>
      <c r="AO19" s="102"/>
      <c r="AP19" s="102"/>
      <c r="AQ19" s="102"/>
      <c r="AR19" s="102"/>
      <c r="AS19" s="102"/>
      <c r="AT19" s="102"/>
      <c r="AU19" s="102"/>
      <c r="AV19" s="102"/>
      <c r="AW19" s="102"/>
      <c r="AX19" s="102"/>
      <c r="AY19" s="102"/>
      <c r="AZ19" s="102"/>
      <c r="BA19" s="102"/>
      <c r="BB19" s="102"/>
      <c r="BC19" s="102"/>
      <c r="BD19" s="102"/>
      <c r="BE19" s="102"/>
      <c r="BF19" s="102"/>
      <c r="BG19" s="102"/>
    </row>
    <row r="20" spans="1:59" s="104" customFormat="1" ht="15" customHeight="1" x14ac:dyDescent="0.25">
      <c r="A20" s="62"/>
      <c r="B20" s="60"/>
      <c r="C20" s="63"/>
      <c r="D20" s="131">
        <f t="shared" si="0"/>
        <v>0</v>
      </c>
      <c r="E20" s="293"/>
      <c r="F20" s="294"/>
      <c r="G20" s="295"/>
      <c r="H20" s="102"/>
      <c r="I20" s="83"/>
      <c r="J20" s="102"/>
      <c r="K20" s="102"/>
      <c r="L20" s="102"/>
      <c r="M20" s="102"/>
      <c r="N20" s="102"/>
      <c r="O20" s="71"/>
      <c r="P20" s="71"/>
      <c r="Q20" s="71"/>
      <c r="R20" s="71"/>
      <c r="S20" s="71"/>
      <c r="T20" s="71"/>
      <c r="U20" s="96"/>
      <c r="V20" s="102"/>
      <c r="W20" s="102"/>
      <c r="X20" s="102"/>
      <c r="Y20" s="102"/>
      <c r="Z20" s="102"/>
      <c r="AA20" s="102"/>
      <c r="AB20" s="102"/>
      <c r="AC20" s="102"/>
      <c r="AD20" s="102"/>
      <c r="AE20" s="102"/>
      <c r="AF20" s="102"/>
      <c r="AG20" s="102"/>
      <c r="AH20" s="102"/>
      <c r="AI20" s="102"/>
      <c r="AJ20" s="102"/>
      <c r="AK20" s="102"/>
      <c r="AL20" s="102"/>
      <c r="AM20" s="102"/>
      <c r="AN20" s="102"/>
      <c r="AO20" s="102"/>
      <c r="AP20" s="102"/>
      <c r="AQ20" s="102"/>
      <c r="AR20" s="102"/>
      <c r="AS20" s="102"/>
      <c r="AT20" s="102"/>
      <c r="AU20" s="102"/>
      <c r="AV20" s="102"/>
      <c r="AW20" s="102"/>
      <c r="AX20" s="102"/>
      <c r="AY20" s="102"/>
      <c r="AZ20" s="102"/>
      <c r="BA20" s="102"/>
      <c r="BB20" s="102"/>
      <c r="BC20" s="102"/>
      <c r="BD20" s="102"/>
      <c r="BE20" s="102"/>
      <c r="BF20" s="102"/>
      <c r="BG20" s="102"/>
    </row>
    <row r="21" spans="1:59" s="104" customFormat="1" ht="15" customHeight="1" x14ac:dyDescent="0.25">
      <c r="A21" s="62"/>
      <c r="B21" s="60"/>
      <c r="C21" s="63"/>
      <c r="D21" s="131">
        <f t="shared" si="0"/>
        <v>0</v>
      </c>
      <c r="E21" s="293"/>
      <c r="F21" s="294"/>
      <c r="G21" s="295"/>
      <c r="H21" s="102"/>
      <c r="I21" s="83"/>
      <c r="J21" s="102"/>
      <c r="K21" s="102"/>
      <c r="L21" s="102"/>
      <c r="M21" s="102"/>
      <c r="N21" s="102"/>
      <c r="O21" s="71"/>
      <c r="P21" s="71"/>
      <c r="Q21" s="71"/>
      <c r="R21" s="71"/>
      <c r="S21" s="71"/>
      <c r="T21" s="71"/>
      <c r="U21" s="96"/>
      <c r="V21" s="102"/>
      <c r="W21" s="102"/>
      <c r="X21" s="102"/>
      <c r="Y21" s="102"/>
      <c r="Z21" s="102"/>
      <c r="AA21" s="102"/>
      <c r="AB21" s="102"/>
      <c r="AC21" s="102"/>
      <c r="AD21" s="102"/>
      <c r="AE21" s="102"/>
      <c r="AF21" s="102"/>
      <c r="AG21" s="102"/>
      <c r="AH21" s="102"/>
      <c r="AI21" s="102"/>
      <c r="AJ21" s="102"/>
      <c r="AK21" s="102"/>
      <c r="AL21" s="102"/>
      <c r="AM21" s="102"/>
      <c r="AN21" s="102"/>
      <c r="AO21" s="102"/>
      <c r="AP21" s="102"/>
      <c r="AQ21" s="102"/>
      <c r="AR21" s="102"/>
      <c r="AS21" s="102"/>
      <c r="AT21" s="102"/>
      <c r="AU21" s="102"/>
      <c r="AV21" s="102"/>
      <c r="AW21" s="102"/>
      <c r="AX21" s="102"/>
      <c r="AY21" s="102"/>
      <c r="AZ21" s="102"/>
      <c r="BA21" s="102"/>
      <c r="BB21" s="102"/>
      <c r="BC21" s="102"/>
      <c r="BD21" s="102"/>
      <c r="BE21" s="102"/>
      <c r="BF21" s="102"/>
      <c r="BG21" s="102"/>
    </row>
    <row r="22" spans="1:59" s="104" customFormat="1" ht="15" customHeight="1" x14ac:dyDescent="0.25">
      <c r="A22" s="62"/>
      <c r="B22" s="60"/>
      <c r="C22" s="63"/>
      <c r="D22" s="131">
        <f t="shared" si="0"/>
        <v>0</v>
      </c>
      <c r="E22" s="293"/>
      <c r="F22" s="294"/>
      <c r="G22" s="295"/>
      <c r="H22" s="102"/>
      <c r="I22" s="83"/>
      <c r="J22" s="102"/>
      <c r="K22" s="102"/>
      <c r="L22" s="102"/>
      <c r="M22" s="102"/>
      <c r="N22" s="102"/>
      <c r="O22" s="71"/>
      <c r="P22" s="71"/>
      <c r="Q22" s="71"/>
      <c r="R22" s="71"/>
      <c r="S22" s="71"/>
      <c r="T22" s="71"/>
      <c r="U22" s="96"/>
      <c r="V22" s="102"/>
      <c r="W22" s="102"/>
      <c r="X22" s="102"/>
      <c r="Y22" s="102"/>
      <c r="Z22" s="102"/>
      <c r="AA22" s="102"/>
      <c r="AB22" s="102"/>
      <c r="AC22" s="102"/>
      <c r="AD22" s="102"/>
      <c r="AE22" s="102"/>
      <c r="AF22" s="102"/>
      <c r="AG22" s="102"/>
      <c r="AH22" s="102"/>
      <c r="AI22" s="102"/>
      <c r="AJ22" s="102"/>
      <c r="AK22" s="102"/>
      <c r="AL22" s="102"/>
      <c r="AM22" s="102"/>
      <c r="AN22" s="102"/>
      <c r="AO22" s="102"/>
      <c r="AP22" s="102"/>
      <c r="AQ22" s="102"/>
      <c r="AR22" s="102"/>
      <c r="AS22" s="102"/>
      <c r="AT22" s="102"/>
      <c r="AU22" s="102"/>
      <c r="AV22" s="102"/>
      <c r="AW22" s="102"/>
      <c r="AX22" s="102"/>
      <c r="AY22" s="102"/>
      <c r="AZ22" s="102"/>
      <c r="BA22" s="102"/>
      <c r="BB22" s="102"/>
      <c r="BC22" s="102"/>
      <c r="BD22" s="102"/>
      <c r="BE22" s="102"/>
      <c r="BF22" s="102"/>
      <c r="BG22" s="102"/>
    </row>
    <row r="23" spans="1:59" s="104" customFormat="1" ht="15" customHeight="1" x14ac:dyDescent="0.25">
      <c r="A23" s="62"/>
      <c r="B23" s="60"/>
      <c r="C23" s="63"/>
      <c r="D23" s="131">
        <f t="shared" si="0"/>
        <v>0</v>
      </c>
      <c r="E23" s="293"/>
      <c r="F23" s="294"/>
      <c r="G23" s="295"/>
      <c r="H23" s="102"/>
      <c r="I23" s="83"/>
      <c r="J23" s="102"/>
      <c r="K23" s="102"/>
      <c r="L23" s="102"/>
      <c r="M23" s="102"/>
      <c r="N23" s="102"/>
      <c r="O23" s="71"/>
      <c r="P23" s="71"/>
      <c r="Q23" s="71"/>
      <c r="R23" s="71"/>
      <c r="S23" s="71"/>
      <c r="T23" s="71"/>
      <c r="U23" s="96"/>
      <c r="V23" s="102"/>
      <c r="W23" s="102"/>
      <c r="X23" s="102"/>
      <c r="Y23" s="102"/>
      <c r="Z23" s="102"/>
      <c r="AA23" s="102"/>
      <c r="AB23" s="102"/>
      <c r="AC23" s="102"/>
      <c r="AD23" s="102"/>
      <c r="AE23" s="102"/>
      <c r="AF23" s="102"/>
      <c r="AG23" s="102"/>
      <c r="AH23" s="102"/>
      <c r="AI23" s="102"/>
      <c r="AJ23" s="102"/>
      <c r="AK23" s="102"/>
      <c r="AL23" s="102"/>
      <c r="AM23" s="102"/>
      <c r="AN23" s="102"/>
      <c r="AO23" s="102"/>
      <c r="AP23" s="102"/>
      <c r="AQ23" s="102"/>
      <c r="AR23" s="102"/>
      <c r="AS23" s="102"/>
      <c r="AT23" s="102"/>
      <c r="AU23" s="102"/>
      <c r="AV23" s="102"/>
      <c r="AW23" s="102"/>
      <c r="AX23" s="102"/>
      <c r="AY23" s="102"/>
      <c r="AZ23" s="102"/>
      <c r="BA23" s="102"/>
      <c r="BB23" s="102"/>
      <c r="BC23" s="102"/>
      <c r="BD23" s="102"/>
      <c r="BE23" s="102"/>
      <c r="BF23" s="102"/>
      <c r="BG23" s="102"/>
    </row>
    <row r="24" spans="1:59" s="104" customFormat="1" ht="15" customHeight="1" x14ac:dyDescent="0.25">
      <c r="A24" s="62"/>
      <c r="B24" s="60"/>
      <c r="C24" s="63"/>
      <c r="D24" s="131">
        <f t="shared" si="0"/>
        <v>0</v>
      </c>
      <c r="E24" s="293"/>
      <c r="F24" s="294"/>
      <c r="G24" s="295"/>
      <c r="H24" s="102"/>
      <c r="I24" s="83"/>
      <c r="J24" s="102"/>
      <c r="K24" s="102"/>
      <c r="L24" s="102"/>
      <c r="M24" s="102"/>
      <c r="N24" s="102"/>
      <c r="O24" s="71"/>
      <c r="P24" s="71"/>
      <c r="Q24" s="71"/>
      <c r="R24" s="71"/>
      <c r="S24" s="71"/>
      <c r="T24" s="71"/>
      <c r="U24" s="96"/>
      <c r="V24" s="102"/>
      <c r="W24" s="102"/>
      <c r="X24" s="102"/>
      <c r="Y24" s="102"/>
      <c r="Z24" s="102"/>
      <c r="AA24" s="102"/>
      <c r="AB24" s="102"/>
      <c r="AC24" s="102"/>
      <c r="AD24" s="102"/>
      <c r="AE24" s="102"/>
      <c r="AF24" s="102"/>
      <c r="AG24" s="102"/>
      <c r="AH24" s="102"/>
      <c r="AI24" s="102"/>
      <c r="AJ24" s="102"/>
      <c r="AK24" s="102"/>
      <c r="AL24" s="102"/>
      <c r="AM24" s="102"/>
      <c r="AN24" s="102"/>
      <c r="AO24" s="102"/>
      <c r="AP24" s="102"/>
      <c r="AQ24" s="102"/>
      <c r="AR24" s="102"/>
      <c r="AS24" s="102"/>
      <c r="AT24" s="102"/>
      <c r="AU24" s="102"/>
      <c r="AV24" s="102"/>
      <c r="AW24" s="102"/>
      <c r="AX24" s="102"/>
      <c r="AY24" s="102"/>
      <c r="AZ24" s="102"/>
      <c r="BA24" s="102"/>
      <c r="BB24" s="102"/>
      <c r="BC24" s="102"/>
      <c r="BD24" s="102"/>
      <c r="BE24" s="102"/>
      <c r="BF24" s="102"/>
      <c r="BG24" s="102"/>
    </row>
    <row r="25" spans="1:59" s="104" customFormat="1" ht="15" customHeight="1" x14ac:dyDescent="0.25">
      <c r="A25" s="62"/>
      <c r="B25" s="60"/>
      <c r="C25" s="63"/>
      <c r="D25" s="131">
        <f t="shared" si="0"/>
        <v>0</v>
      </c>
      <c r="E25" s="293"/>
      <c r="F25" s="294"/>
      <c r="G25" s="295"/>
      <c r="H25" s="102"/>
      <c r="I25" s="83"/>
      <c r="J25" s="102"/>
      <c r="K25" s="102"/>
      <c r="L25" s="102"/>
      <c r="M25" s="102"/>
      <c r="N25" s="102"/>
      <c r="O25" s="71"/>
      <c r="P25" s="71"/>
      <c r="Q25" s="71"/>
      <c r="R25" s="71"/>
      <c r="S25" s="71"/>
      <c r="T25" s="71"/>
      <c r="U25" s="96"/>
      <c r="V25" s="102"/>
      <c r="W25" s="102"/>
      <c r="X25" s="102"/>
      <c r="Y25" s="102"/>
      <c r="Z25" s="102"/>
      <c r="AA25" s="102"/>
      <c r="AB25" s="102"/>
      <c r="AC25" s="102"/>
      <c r="AD25" s="102"/>
      <c r="AE25" s="102"/>
      <c r="AF25" s="102"/>
      <c r="AG25" s="102"/>
      <c r="AH25" s="102"/>
      <c r="AI25" s="102"/>
      <c r="AJ25" s="102"/>
      <c r="AK25" s="102"/>
      <c r="AL25" s="102"/>
      <c r="AM25" s="102"/>
      <c r="AN25" s="102"/>
      <c r="AO25" s="102"/>
      <c r="AP25" s="102"/>
      <c r="AQ25" s="102"/>
      <c r="AR25" s="102"/>
      <c r="AS25" s="102"/>
      <c r="AT25" s="102"/>
      <c r="AU25" s="102"/>
      <c r="AV25" s="102"/>
      <c r="AW25" s="102"/>
      <c r="AX25" s="102"/>
      <c r="AY25" s="102"/>
      <c r="AZ25" s="102"/>
      <c r="BA25" s="102"/>
      <c r="BB25" s="102"/>
      <c r="BC25" s="102"/>
      <c r="BD25" s="102"/>
      <c r="BE25" s="102"/>
      <c r="BF25" s="102"/>
      <c r="BG25" s="102"/>
    </row>
    <row r="26" spans="1:59" s="104" customFormat="1" ht="15" customHeight="1" x14ac:dyDescent="0.25">
      <c r="A26" s="62"/>
      <c r="B26" s="60"/>
      <c r="C26" s="63"/>
      <c r="D26" s="131">
        <f t="shared" si="0"/>
        <v>0</v>
      </c>
      <c r="E26" s="293"/>
      <c r="F26" s="294"/>
      <c r="G26" s="295"/>
      <c r="H26" s="102"/>
      <c r="I26" s="83"/>
      <c r="J26" s="102"/>
      <c r="K26" s="102"/>
      <c r="L26" s="102"/>
      <c r="M26" s="102"/>
      <c r="N26" s="102"/>
      <c r="O26" s="71"/>
      <c r="P26" s="71"/>
      <c r="Q26" s="71"/>
      <c r="R26" s="71"/>
      <c r="S26" s="71"/>
      <c r="T26" s="71"/>
      <c r="U26" s="96"/>
      <c r="V26" s="102"/>
      <c r="W26" s="102"/>
      <c r="X26" s="102"/>
      <c r="Y26" s="102"/>
      <c r="Z26" s="102"/>
      <c r="AA26" s="102"/>
      <c r="AB26" s="102"/>
      <c r="AC26" s="102"/>
      <c r="AD26" s="102"/>
      <c r="AE26" s="102"/>
      <c r="AF26" s="102"/>
      <c r="AG26" s="102"/>
      <c r="AH26" s="102"/>
      <c r="AI26" s="102"/>
      <c r="AJ26" s="102"/>
      <c r="AK26" s="102"/>
      <c r="AL26" s="102"/>
      <c r="AM26" s="102"/>
      <c r="AN26" s="102"/>
      <c r="AO26" s="102"/>
      <c r="AP26" s="102"/>
      <c r="AQ26" s="102"/>
      <c r="AR26" s="102"/>
      <c r="AS26" s="102"/>
      <c r="AT26" s="102"/>
      <c r="AU26" s="102"/>
      <c r="AV26" s="102"/>
      <c r="AW26" s="102"/>
      <c r="AX26" s="102"/>
      <c r="AY26" s="102"/>
      <c r="AZ26" s="102"/>
      <c r="BA26" s="102"/>
      <c r="BB26" s="102"/>
      <c r="BC26" s="102"/>
      <c r="BD26" s="102"/>
      <c r="BE26" s="102"/>
      <c r="BF26" s="102"/>
      <c r="BG26" s="102"/>
    </row>
    <row r="27" spans="1:59" s="104" customFormat="1" ht="15" customHeight="1" x14ac:dyDescent="0.25">
      <c r="A27" s="62"/>
      <c r="B27" s="60"/>
      <c r="C27" s="63"/>
      <c r="D27" s="131">
        <f t="shared" si="0"/>
        <v>0</v>
      </c>
      <c r="E27" s="293"/>
      <c r="F27" s="294"/>
      <c r="G27" s="295"/>
      <c r="H27" s="102"/>
      <c r="I27" s="83"/>
      <c r="J27" s="102"/>
      <c r="K27" s="102"/>
      <c r="L27" s="102"/>
      <c r="M27" s="102"/>
      <c r="N27" s="102"/>
      <c r="O27" s="71"/>
      <c r="P27" s="71"/>
      <c r="Q27" s="71"/>
      <c r="R27" s="71"/>
      <c r="S27" s="71"/>
      <c r="T27" s="71"/>
      <c r="U27" s="96"/>
      <c r="V27" s="102"/>
      <c r="W27" s="102"/>
      <c r="X27" s="102"/>
      <c r="Y27" s="102"/>
      <c r="Z27" s="102"/>
      <c r="AA27" s="102"/>
      <c r="AB27" s="102"/>
      <c r="AC27" s="102"/>
      <c r="AD27" s="102"/>
      <c r="AE27" s="102"/>
      <c r="AF27" s="102"/>
      <c r="AG27" s="102"/>
      <c r="AH27" s="102"/>
      <c r="AI27" s="102"/>
      <c r="AJ27" s="102"/>
      <c r="AK27" s="102"/>
      <c r="AL27" s="102"/>
      <c r="AM27" s="102"/>
      <c r="AN27" s="102"/>
      <c r="AO27" s="102"/>
      <c r="AP27" s="102"/>
      <c r="AQ27" s="102"/>
      <c r="AR27" s="102"/>
      <c r="AS27" s="102"/>
      <c r="AT27" s="102"/>
      <c r="AU27" s="102"/>
      <c r="AV27" s="102"/>
      <c r="AW27" s="102"/>
      <c r="AX27" s="102"/>
      <c r="AY27" s="102"/>
      <c r="AZ27" s="102"/>
      <c r="BA27" s="102"/>
      <c r="BB27" s="102"/>
      <c r="BC27" s="102"/>
      <c r="BD27" s="102"/>
      <c r="BE27" s="102"/>
      <c r="BF27" s="102"/>
      <c r="BG27" s="102"/>
    </row>
    <row r="28" spans="1:59" s="104" customFormat="1" ht="15" customHeight="1" x14ac:dyDescent="0.25">
      <c r="A28" s="62"/>
      <c r="B28" s="60"/>
      <c r="C28" s="63"/>
      <c r="D28" s="131">
        <f t="shared" si="0"/>
        <v>0</v>
      </c>
      <c r="E28" s="293"/>
      <c r="F28" s="294"/>
      <c r="G28" s="295"/>
      <c r="H28" s="102"/>
      <c r="I28" s="83"/>
      <c r="J28" s="102"/>
      <c r="K28" s="102"/>
      <c r="L28" s="102"/>
      <c r="M28" s="102"/>
      <c r="N28" s="102"/>
      <c r="O28" s="71"/>
      <c r="P28" s="71"/>
      <c r="Q28" s="71"/>
      <c r="R28" s="71"/>
      <c r="S28" s="71"/>
      <c r="T28" s="71"/>
      <c r="U28" s="96"/>
      <c r="V28" s="102"/>
      <c r="W28" s="102"/>
      <c r="X28" s="102"/>
      <c r="Y28" s="102"/>
      <c r="Z28" s="102"/>
      <c r="AA28" s="102"/>
      <c r="AB28" s="102"/>
      <c r="AC28" s="102"/>
      <c r="AD28" s="102"/>
      <c r="AE28" s="102"/>
      <c r="AF28" s="102"/>
      <c r="AG28" s="102"/>
      <c r="AH28" s="102"/>
      <c r="AI28" s="102"/>
      <c r="AJ28" s="102"/>
      <c r="AK28" s="102"/>
      <c r="AL28" s="102"/>
      <c r="AM28" s="102"/>
      <c r="AN28" s="102"/>
      <c r="AO28" s="102"/>
      <c r="AP28" s="102"/>
      <c r="AQ28" s="102"/>
      <c r="AR28" s="102"/>
      <c r="AS28" s="102"/>
      <c r="AT28" s="102"/>
      <c r="AU28" s="102"/>
      <c r="AV28" s="102"/>
      <c r="AW28" s="102"/>
      <c r="AX28" s="102"/>
      <c r="AY28" s="102"/>
      <c r="AZ28" s="102"/>
      <c r="BA28" s="102"/>
      <c r="BB28" s="102"/>
      <c r="BC28" s="102"/>
      <c r="BD28" s="102"/>
      <c r="BE28" s="102"/>
      <c r="BF28" s="102"/>
      <c r="BG28" s="102"/>
    </row>
    <row r="29" spans="1:59" s="104" customFormat="1" ht="15" customHeight="1" x14ac:dyDescent="0.25">
      <c r="A29" s="62"/>
      <c r="B29" s="60"/>
      <c r="C29" s="63"/>
      <c r="D29" s="131">
        <f t="shared" si="0"/>
        <v>0</v>
      </c>
      <c r="E29" s="293"/>
      <c r="F29" s="294"/>
      <c r="G29" s="295"/>
      <c r="H29" s="102"/>
      <c r="I29" s="83"/>
      <c r="J29" s="102"/>
      <c r="K29" s="102"/>
      <c r="L29" s="102"/>
      <c r="M29" s="102"/>
      <c r="N29" s="102"/>
      <c r="O29" s="71"/>
      <c r="P29" s="71"/>
      <c r="Q29" s="71"/>
      <c r="R29" s="71"/>
      <c r="S29" s="71"/>
      <c r="T29" s="71"/>
      <c r="U29" s="96"/>
      <c r="V29" s="102"/>
      <c r="W29" s="102"/>
      <c r="X29" s="102"/>
      <c r="Y29" s="102"/>
      <c r="Z29" s="102"/>
      <c r="AA29" s="102"/>
      <c r="AB29" s="102"/>
      <c r="AC29" s="102"/>
      <c r="AD29" s="102"/>
      <c r="AE29" s="102"/>
      <c r="AF29" s="102"/>
      <c r="AG29" s="102"/>
      <c r="AH29" s="102"/>
      <c r="AI29" s="102"/>
      <c r="AJ29" s="102"/>
      <c r="AK29" s="102"/>
      <c r="AL29" s="102"/>
      <c r="AM29" s="102"/>
      <c r="AN29" s="102"/>
      <c r="AO29" s="102"/>
      <c r="AP29" s="102"/>
      <c r="AQ29" s="102"/>
      <c r="AR29" s="102"/>
      <c r="AS29" s="102"/>
      <c r="AT29" s="102"/>
      <c r="AU29" s="102"/>
      <c r="AV29" s="102"/>
      <c r="AW29" s="102"/>
      <c r="AX29" s="102"/>
      <c r="AY29" s="102"/>
      <c r="AZ29" s="102"/>
      <c r="BA29" s="102"/>
      <c r="BB29" s="102"/>
      <c r="BC29" s="102"/>
      <c r="BD29" s="102"/>
      <c r="BE29" s="102"/>
      <c r="BF29" s="102"/>
      <c r="BG29" s="102"/>
    </row>
    <row r="30" spans="1:59" s="104" customFormat="1" ht="15" customHeight="1" x14ac:dyDescent="0.25">
      <c r="A30" s="62"/>
      <c r="B30" s="60"/>
      <c r="C30" s="63"/>
      <c r="D30" s="131">
        <f t="shared" si="0"/>
        <v>0</v>
      </c>
      <c r="E30" s="293"/>
      <c r="F30" s="294"/>
      <c r="G30" s="295"/>
      <c r="H30" s="102"/>
      <c r="I30" s="83"/>
      <c r="J30" s="102"/>
      <c r="K30" s="102"/>
      <c r="L30" s="102"/>
      <c r="M30" s="102"/>
      <c r="N30" s="102"/>
      <c r="O30" s="71"/>
      <c r="P30" s="71"/>
      <c r="Q30" s="71"/>
      <c r="R30" s="71"/>
      <c r="S30" s="71"/>
      <c r="T30" s="71"/>
      <c r="U30" s="96"/>
      <c r="V30" s="102"/>
      <c r="W30" s="102"/>
      <c r="X30" s="102"/>
      <c r="Y30" s="102"/>
      <c r="Z30" s="102"/>
      <c r="AA30" s="102"/>
      <c r="AB30" s="102"/>
      <c r="AC30" s="102"/>
      <c r="AD30" s="102"/>
      <c r="AE30" s="102"/>
      <c r="AF30" s="102"/>
      <c r="AG30" s="102"/>
      <c r="AH30" s="102"/>
      <c r="AI30" s="102"/>
      <c r="AJ30" s="102"/>
      <c r="AK30" s="102"/>
      <c r="AL30" s="102"/>
      <c r="AM30" s="102"/>
      <c r="AN30" s="102"/>
      <c r="AO30" s="102"/>
      <c r="AP30" s="102"/>
      <c r="AQ30" s="102"/>
      <c r="AR30" s="102"/>
      <c r="AS30" s="102"/>
      <c r="AT30" s="102"/>
      <c r="AU30" s="102"/>
      <c r="AV30" s="102"/>
      <c r="AW30" s="102"/>
      <c r="AX30" s="102"/>
      <c r="AY30" s="102"/>
      <c r="AZ30" s="102"/>
      <c r="BA30" s="102"/>
      <c r="BB30" s="102"/>
      <c r="BC30" s="102"/>
      <c r="BD30" s="102"/>
      <c r="BE30" s="102"/>
      <c r="BF30" s="102"/>
      <c r="BG30" s="102"/>
    </row>
    <row r="31" spans="1:59" s="104" customFormat="1" ht="15" customHeight="1" x14ac:dyDescent="0.25">
      <c r="A31" s="62"/>
      <c r="B31" s="60"/>
      <c r="C31" s="63"/>
      <c r="D31" s="131">
        <f t="shared" si="0"/>
        <v>0</v>
      </c>
      <c r="E31" s="293"/>
      <c r="F31" s="294"/>
      <c r="G31" s="295"/>
      <c r="H31" s="102"/>
      <c r="I31" s="83"/>
      <c r="J31" s="102"/>
      <c r="K31" s="102"/>
      <c r="L31" s="102"/>
      <c r="M31" s="102"/>
      <c r="N31" s="102"/>
      <c r="O31" s="71"/>
      <c r="P31" s="71"/>
      <c r="Q31" s="71"/>
      <c r="R31" s="71"/>
      <c r="S31" s="71"/>
      <c r="T31" s="71"/>
      <c r="U31" s="96"/>
      <c r="V31" s="102"/>
      <c r="W31" s="102"/>
      <c r="X31" s="102"/>
      <c r="Y31" s="102"/>
      <c r="Z31" s="102"/>
      <c r="AA31" s="102"/>
      <c r="AB31" s="102"/>
      <c r="AC31" s="102"/>
      <c r="AD31" s="102"/>
      <c r="AE31" s="102"/>
      <c r="AF31" s="102"/>
      <c r="AG31" s="102"/>
      <c r="AH31" s="102"/>
      <c r="AI31" s="102"/>
      <c r="AJ31" s="102"/>
      <c r="AK31" s="102"/>
      <c r="AL31" s="102"/>
      <c r="AM31" s="102"/>
      <c r="AN31" s="102"/>
      <c r="AO31" s="102"/>
      <c r="AP31" s="102"/>
      <c r="AQ31" s="102"/>
      <c r="AR31" s="102"/>
      <c r="AS31" s="102"/>
      <c r="AT31" s="102"/>
      <c r="AU31" s="102"/>
      <c r="AV31" s="102"/>
      <c r="AW31" s="102"/>
      <c r="AX31" s="102"/>
      <c r="AY31" s="102"/>
      <c r="AZ31" s="102"/>
      <c r="BA31" s="102"/>
      <c r="BB31" s="102"/>
      <c r="BC31" s="102"/>
      <c r="BD31" s="102"/>
      <c r="BE31" s="102"/>
      <c r="BF31" s="102"/>
      <c r="BG31" s="102"/>
    </row>
    <row r="32" spans="1:59" s="104" customFormat="1" ht="15" customHeight="1" x14ac:dyDescent="0.25">
      <c r="A32" s="62"/>
      <c r="B32" s="60"/>
      <c r="C32" s="63"/>
      <c r="D32" s="131">
        <f t="shared" si="0"/>
        <v>0</v>
      </c>
      <c r="E32" s="293"/>
      <c r="F32" s="294"/>
      <c r="G32" s="295"/>
      <c r="H32" s="102"/>
      <c r="I32" s="83"/>
      <c r="J32" s="102"/>
      <c r="K32" s="102"/>
      <c r="L32" s="102"/>
      <c r="M32" s="102"/>
      <c r="N32" s="102"/>
      <c r="O32" s="71"/>
      <c r="P32" s="71"/>
      <c r="Q32" s="71"/>
      <c r="R32" s="71"/>
      <c r="S32" s="71"/>
      <c r="T32" s="71"/>
      <c r="U32" s="96"/>
      <c r="V32" s="102"/>
      <c r="W32" s="102"/>
      <c r="X32" s="102"/>
      <c r="Y32" s="102"/>
      <c r="Z32" s="102"/>
      <c r="AA32" s="102"/>
      <c r="AB32" s="102"/>
      <c r="AC32" s="102"/>
      <c r="AD32" s="102"/>
      <c r="AE32" s="102"/>
      <c r="AF32" s="102"/>
      <c r="AG32" s="102"/>
      <c r="AH32" s="102"/>
      <c r="AI32" s="102"/>
      <c r="AJ32" s="102"/>
      <c r="AK32" s="102"/>
      <c r="AL32" s="102"/>
      <c r="AM32" s="102"/>
      <c r="AN32" s="102"/>
      <c r="AO32" s="102"/>
      <c r="AP32" s="102"/>
      <c r="AQ32" s="102"/>
      <c r="AR32" s="102"/>
      <c r="AS32" s="102"/>
      <c r="AT32" s="102"/>
      <c r="AU32" s="102"/>
      <c r="AV32" s="102"/>
      <c r="AW32" s="102"/>
      <c r="AX32" s="102"/>
      <c r="AY32" s="102"/>
      <c r="AZ32" s="102"/>
      <c r="BA32" s="102"/>
      <c r="BB32" s="102"/>
      <c r="BC32" s="102"/>
      <c r="BD32" s="102"/>
      <c r="BE32" s="102"/>
      <c r="BF32" s="102"/>
      <c r="BG32" s="102"/>
    </row>
    <row r="33" spans="1:59" s="104" customFormat="1" ht="15" customHeight="1" x14ac:dyDescent="0.25">
      <c r="A33" s="62"/>
      <c r="B33" s="60"/>
      <c r="C33" s="63"/>
      <c r="D33" s="131">
        <f t="shared" si="0"/>
        <v>0</v>
      </c>
      <c r="E33" s="293"/>
      <c r="F33" s="294"/>
      <c r="G33" s="295"/>
      <c r="H33" s="102"/>
      <c r="I33" s="83"/>
      <c r="J33" s="102"/>
      <c r="K33" s="102"/>
      <c r="L33" s="102"/>
      <c r="M33" s="102"/>
      <c r="N33" s="102"/>
      <c r="O33" s="71"/>
      <c r="P33" s="71"/>
      <c r="Q33" s="71"/>
      <c r="R33" s="71"/>
      <c r="S33" s="71"/>
      <c r="T33" s="71"/>
      <c r="U33" s="96"/>
      <c r="V33" s="102"/>
      <c r="W33" s="102"/>
      <c r="X33" s="102"/>
      <c r="Y33" s="102"/>
      <c r="Z33" s="102"/>
      <c r="AA33" s="102"/>
      <c r="AB33" s="102"/>
      <c r="AC33" s="102"/>
      <c r="AD33" s="102"/>
      <c r="AE33" s="102"/>
      <c r="AF33" s="102"/>
      <c r="AG33" s="102"/>
      <c r="AH33" s="102"/>
      <c r="AI33" s="102"/>
      <c r="AJ33" s="102"/>
      <c r="AK33" s="102"/>
      <c r="AL33" s="102"/>
      <c r="AM33" s="102"/>
      <c r="AN33" s="102"/>
      <c r="AO33" s="102"/>
      <c r="AP33" s="102"/>
      <c r="AQ33" s="102"/>
      <c r="AR33" s="102"/>
      <c r="AS33" s="102"/>
      <c r="AT33" s="102"/>
      <c r="AU33" s="102"/>
      <c r="AV33" s="102"/>
      <c r="AW33" s="102"/>
      <c r="AX33" s="102"/>
      <c r="AY33" s="102"/>
      <c r="AZ33" s="102"/>
      <c r="BA33" s="102"/>
      <c r="BB33" s="102"/>
      <c r="BC33" s="102"/>
      <c r="BD33" s="102"/>
      <c r="BE33" s="102"/>
      <c r="BF33" s="102"/>
      <c r="BG33" s="102"/>
    </row>
    <row r="34" spans="1:59" s="104" customFormat="1" ht="15" customHeight="1" x14ac:dyDescent="0.25">
      <c r="A34" s="62"/>
      <c r="B34" s="60"/>
      <c r="C34" s="63"/>
      <c r="D34" s="131">
        <f t="shared" si="0"/>
        <v>0</v>
      </c>
      <c r="E34" s="293"/>
      <c r="F34" s="294"/>
      <c r="G34" s="295"/>
      <c r="H34" s="102"/>
      <c r="I34" s="83"/>
      <c r="J34" s="102"/>
      <c r="K34" s="102"/>
      <c r="L34" s="102"/>
      <c r="M34" s="102"/>
      <c r="N34" s="102"/>
      <c r="O34" s="71"/>
      <c r="P34" s="71"/>
      <c r="Q34" s="71"/>
      <c r="R34" s="71"/>
      <c r="S34" s="71"/>
      <c r="T34" s="71"/>
      <c r="U34" s="96"/>
      <c r="V34" s="102"/>
      <c r="W34" s="102"/>
      <c r="X34" s="102"/>
      <c r="Y34" s="102"/>
      <c r="Z34" s="102"/>
      <c r="AA34" s="102"/>
      <c r="AB34" s="102"/>
      <c r="AC34" s="102"/>
      <c r="AD34" s="102"/>
      <c r="AE34" s="102"/>
      <c r="AF34" s="102"/>
      <c r="AG34" s="102"/>
      <c r="AH34" s="102"/>
      <c r="AI34" s="102"/>
      <c r="AJ34" s="102"/>
      <c r="AK34" s="102"/>
      <c r="AL34" s="102"/>
      <c r="AM34" s="102"/>
      <c r="AN34" s="102"/>
      <c r="AO34" s="102"/>
      <c r="AP34" s="102"/>
      <c r="AQ34" s="102"/>
      <c r="AR34" s="102"/>
      <c r="AS34" s="102"/>
      <c r="AT34" s="102"/>
      <c r="AU34" s="102"/>
      <c r="AV34" s="102"/>
      <c r="AW34" s="102"/>
      <c r="AX34" s="102"/>
      <c r="AY34" s="102"/>
      <c r="AZ34" s="102"/>
      <c r="BA34" s="102"/>
      <c r="BB34" s="102"/>
      <c r="BC34" s="102"/>
      <c r="BD34" s="102"/>
      <c r="BE34" s="102"/>
      <c r="BF34" s="102"/>
      <c r="BG34" s="102"/>
    </row>
    <row r="35" spans="1:59" s="104" customFormat="1" ht="15" customHeight="1" x14ac:dyDescent="0.25">
      <c r="A35" s="62"/>
      <c r="B35" s="60"/>
      <c r="C35" s="63"/>
      <c r="D35" s="131">
        <f t="shared" si="0"/>
        <v>0</v>
      </c>
      <c r="E35" s="293"/>
      <c r="F35" s="294"/>
      <c r="G35" s="295"/>
      <c r="H35" s="102"/>
      <c r="I35" s="83"/>
      <c r="J35" s="102"/>
      <c r="K35" s="102"/>
      <c r="L35" s="102"/>
      <c r="M35" s="102"/>
      <c r="N35" s="102"/>
      <c r="O35" s="71"/>
      <c r="P35" s="71"/>
      <c r="Q35" s="71"/>
      <c r="R35" s="71"/>
      <c r="S35" s="71"/>
      <c r="T35" s="71"/>
      <c r="U35" s="96"/>
      <c r="V35" s="102"/>
      <c r="W35" s="102"/>
      <c r="X35" s="102"/>
      <c r="Y35" s="102"/>
      <c r="Z35" s="102"/>
      <c r="AA35" s="102"/>
      <c r="AB35" s="102"/>
      <c r="AC35" s="102"/>
      <c r="AD35" s="102"/>
      <c r="AE35" s="102"/>
      <c r="AF35" s="102"/>
      <c r="AG35" s="102"/>
      <c r="AH35" s="102"/>
      <c r="AI35" s="102"/>
      <c r="AJ35" s="102"/>
      <c r="AK35" s="102"/>
      <c r="AL35" s="102"/>
      <c r="AM35" s="102"/>
      <c r="AN35" s="102"/>
      <c r="AO35" s="102"/>
      <c r="AP35" s="102"/>
      <c r="AQ35" s="102"/>
      <c r="AR35" s="102"/>
      <c r="AS35" s="102"/>
      <c r="AT35" s="102"/>
      <c r="AU35" s="102"/>
      <c r="AV35" s="102"/>
      <c r="AW35" s="102"/>
      <c r="AX35" s="102"/>
      <c r="AY35" s="102"/>
      <c r="AZ35" s="102"/>
      <c r="BA35" s="102"/>
      <c r="BB35" s="102"/>
      <c r="BC35" s="102"/>
      <c r="BD35" s="102"/>
      <c r="BE35" s="102"/>
      <c r="BF35" s="102"/>
      <c r="BG35" s="102"/>
    </row>
    <row r="36" spans="1:59" s="104" customFormat="1" ht="15" customHeight="1" x14ac:dyDescent="0.25">
      <c r="A36" s="62"/>
      <c r="B36" s="60"/>
      <c r="C36" s="63"/>
      <c r="D36" s="131">
        <f t="shared" si="0"/>
        <v>0</v>
      </c>
      <c r="E36" s="293"/>
      <c r="F36" s="294"/>
      <c r="G36" s="295"/>
      <c r="H36" s="102"/>
      <c r="I36" s="83"/>
      <c r="J36" s="102"/>
      <c r="K36" s="102"/>
      <c r="L36" s="102"/>
      <c r="M36" s="102"/>
      <c r="N36" s="102"/>
      <c r="O36" s="71"/>
      <c r="P36" s="71"/>
      <c r="Q36" s="71"/>
      <c r="R36" s="71"/>
      <c r="S36" s="71"/>
      <c r="T36" s="71"/>
      <c r="U36" s="96"/>
      <c r="V36" s="102"/>
      <c r="W36" s="102"/>
      <c r="X36" s="102"/>
      <c r="Y36" s="102"/>
      <c r="Z36" s="102"/>
      <c r="AA36" s="102"/>
      <c r="AB36" s="102"/>
      <c r="AC36" s="102"/>
      <c r="AD36" s="102"/>
      <c r="AE36" s="102"/>
      <c r="AF36" s="102"/>
      <c r="AG36" s="102"/>
      <c r="AH36" s="102"/>
      <c r="AI36" s="102"/>
      <c r="AJ36" s="102"/>
      <c r="AK36" s="102"/>
      <c r="AL36" s="102"/>
      <c r="AM36" s="102"/>
      <c r="AN36" s="102"/>
      <c r="AO36" s="102"/>
      <c r="AP36" s="102"/>
      <c r="AQ36" s="102"/>
      <c r="AR36" s="102"/>
      <c r="AS36" s="102"/>
      <c r="AT36" s="102"/>
      <c r="AU36" s="102"/>
      <c r="AV36" s="102"/>
      <c r="AW36" s="102"/>
      <c r="AX36" s="102"/>
      <c r="AY36" s="102"/>
      <c r="AZ36" s="102"/>
      <c r="BA36" s="102"/>
      <c r="BB36" s="102"/>
      <c r="BC36" s="102"/>
      <c r="BD36" s="102"/>
      <c r="BE36" s="102"/>
      <c r="BF36" s="102"/>
      <c r="BG36" s="102"/>
    </row>
    <row r="37" spans="1:59" s="104" customFormat="1" ht="15" customHeight="1" x14ac:dyDescent="0.25">
      <c r="A37" s="62"/>
      <c r="B37" s="60"/>
      <c r="C37" s="63"/>
      <c r="D37" s="131">
        <f t="shared" si="0"/>
        <v>0</v>
      </c>
      <c r="E37" s="293"/>
      <c r="F37" s="294"/>
      <c r="G37" s="295"/>
      <c r="H37" s="102"/>
      <c r="I37" s="83"/>
      <c r="J37" s="102"/>
      <c r="K37" s="102"/>
      <c r="L37" s="102"/>
      <c r="M37" s="102"/>
      <c r="N37" s="102"/>
      <c r="O37" s="71"/>
      <c r="P37" s="71"/>
      <c r="Q37" s="71"/>
      <c r="R37" s="71"/>
      <c r="S37" s="71"/>
      <c r="T37" s="71"/>
      <c r="U37" s="96"/>
      <c r="V37" s="102"/>
      <c r="W37" s="102"/>
      <c r="X37" s="102"/>
      <c r="Y37" s="102"/>
      <c r="Z37" s="102"/>
      <c r="AA37" s="102"/>
      <c r="AB37" s="102"/>
      <c r="AC37" s="102"/>
      <c r="AD37" s="102"/>
      <c r="AE37" s="102"/>
      <c r="AF37" s="102"/>
      <c r="AG37" s="102"/>
      <c r="AH37" s="102"/>
      <c r="AI37" s="102"/>
      <c r="AJ37" s="102"/>
      <c r="AK37" s="102"/>
      <c r="AL37" s="102"/>
      <c r="AM37" s="102"/>
      <c r="AN37" s="102"/>
      <c r="AO37" s="102"/>
      <c r="AP37" s="102"/>
      <c r="AQ37" s="102"/>
      <c r="AR37" s="102"/>
      <c r="AS37" s="102"/>
      <c r="AT37" s="102"/>
      <c r="AU37" s="102"/>
      <c r="AV37" s="102"/>
      <c r="AW37" s="102"/>
      <c r="AX37" s="102"/>
      <c r="AY37" s="102"/>
      <c r="AZ37" s="102"/>
      <c r="BA37" s="102"/>
      <c r="BB37" s="102"/>
      <c r="BC37" s="102"/>
      <c r="BD37" s="102"/>
      <c r="BE37" s="102"/>
      <c r="BF37" s="102"/>
      <c r="BG37" s="102"/>
    </row>
    <row r="38" spans="1:59" s="104" customFormat="1" ht="15" customHeight="1" x14ac:dyDescent="0.25">
      <c r="A38" s="62"/>
      <c r="B38" s="60"/>
      <c r="C38" s="63"/>
      <c r="D38" s="131">
        <f t="shared" si="0"/>
        <v>0</v>
      </c>
      <c r="E38" s="293"/>
      <c r="F38" s="294"/>
      <c r="G38" s="295"/>
      <c r="H38" s="102"/>
      <c r="I38" s="83"/>
      <c r="J38" s="102"/>
      <c r="K38" s="102"/>
      <c r="L38" s="102"/>
      <c r="M38" s="102"/>
      <c r="N38" s="102"/>
      <c r="O38" s="71"/>
      <c r="P38" s="71"/>
      <c r="Q38" s="71"/>
      <c r="R38" s="71"/>
      <c r="S38" s="71"/>
      <c r="T38" s="71"/>
      <c r="U38" s="96"/>
      <c r="V38" s="102"/>
      <c r="W38" s="102"/>
      <c r="X38" s="102"/>
      <c r="Y38" s="102"/>
      <c r="Z38" s="102"/>
      <c r="AA38" s="102"/>
      <c r="AB38" s="102"/>
      <c r="AC38" s="102"/>
      <c r="AD38" s="102"/>
      <c r="AE38" s="102"/>
      <c r="AF38" s="102"/>
      <c r="AG38" s="102"/>
      <c r="AH38" s="102"/>
      <c r="AI38" s="102"/>
      <c r="AJ38" s="102"/>
      <c r="AK38" s="102"/>
      <c r="AL38" s="102"/>
      <c r="AM38" s="102"/>
      <c r="AN38" s="102"/>
      <c r="AO38" s="102"/>
      <c r="AP38" s="102"/>
      <c r="AQ38" s="102"/>
      <c r="AR38" s="102"/>
      <c r="AS38" s="102"/>
      <c r="AT38" s="102"/>
      <c r="AU38" s="102"/>
      <c r="AV38" s="102"/>
      <c r="AW38" s="102"/>
      <c r="AX38" s="102"/>
      <c r="AY38" s="102"/>
      <c r="AZ38" s="102"/>
      <c r="BA38" s="102"/>
      <c r="BB38" s="102"/>
      <c r="BC38" s="102"/>
      <c r="BD38" s="102"/>
      <c r="BE38" s="102"/>
      <c r="BF38" s="102"/>
      <c r="BG38" s="102"/>
    </row>
    <row r="39" spans="1:59" s="104" customFormat="1" ht="15" customHeight="1" x14ac:dyDescent="0.25">
      <c r="A39" s="62"/>
      <c r="B39" s="60"/>
      <c r="C39" s="63"/>
      <c r="D39" s="131">
        <f t="shared" si="0"/>
        <v>0</v>
      </c>
      <c r="E39" s="293"/>
      <c r="F39" s="294"/>
      <c r="G39" s="295"/>
      <c r="H39" s="102"/>
      <c r="I39" s="83"/>
      <c r="J39" s="102"/>
      <c r="K39" s="102"/>
      <c r="L39" s="102"/>
      <c r="M39" s="102"/>
      <c r="N39" s="102"/>
      <c r="O39" s="71"/>
      <c r="P39" s="71"/>
      <c r="Q39" s="71"/>
      <c r="R39" s="71"/>
      <c r="S39" s="71"/>
      <c r="T39" s="71"/>
      <c r="U39" s="96"/>
      <c r="V39" s="102"/>
      <c r="W39" s="102"/>
      <c r="X39" s="102"/>
      <c r="Y39" s="102"/>
      <c r="Z39" s="102"/>
      <c r="AA39" s="102"/>
      <c r="AB39" s="102"/>
      <c r="AC39" s="102"/>
      <c r="AD39" s="102"/>
      <c r="AE39" s="102"/>
      <c r="AF39" s="102"/>
      <c r="AG39" s="102"/>
      <c r="AH39" s="102"/>
      <c r="AI39" s="102"/>
      <c r="AJ39" s="102"/>
      <c r="AK39" s="102"/>
      <c r="AL39" s="102"/>
      <c r="AM39" s="102"/>
      <c r="AN39" s="102"/>
      <c r="AO39" s="102"/>
      <c r="AP39" s="102"/>
      <c r="AQ39" s="102"/>
      <c r="AR39" s="102"/>
      <c r="AS39" s="102"/>
      <c r="AT39" s="102"/>
      <c r="AU39" s="102"/>
      <c r="AV39" s="102"/>
      <c r="AW39" s="102"/>
      <c r="AX39" s="102"/>
      <c r="AY39" s="102"/>
      <c r="AZ39" s="102"/>
      <c r="BA39" s="102"/>
      <c r="BB39" s="102"/>
      <c r="BC39" s="102"/>
      <c r="BD39" s="102"/>
      <c r="BE39" s="102"/>
      <c r="BF39" s="102"/>
      <c r="BG39" s="102"/>
    </row>
    <row r="40" spans="1:59" s="104" customFormat="1" ht="15" customHeight="1" x14ac:dyDescent="0.25">
      <c r="A40" s="62"/>
      <c r="B40" s="60"/>
      <c r="C40" s="63"/>
      <c r="D40" s="131">
        <f t="shared" si="0"/>
        <v>0</v>
      </c>
      <c r="E40" s="293"/>
      <c r="F40" s="294"/>
      <c r="G40" s="295"/>
      <c r="H40" s="102"/>
      <c r="I40" s="83"/>
      <c r="J40" s="102"/>
      <c r="K40" s="102"/>
      <c r="L40" s="102"/>
      <c r="M40" s="102"/>
      <c r="N40" s="102"/>
      <c r="O40" s="71"/>
      <c r="P40" s="71"/>
      <c r="Q40" s="71"/>
      <c r="R40" s="71"/>
      <c r="S40" s="71"/>
      <c r="T40" s="71"/>
      <c r="U40" s="96"/>
      <c r="V40" s="102"/>
      <c r="W40" s="102"/>
      <c r="X40" s="102"/>
      <c r="Y40" s="102"/>
      <c r="Z40" s="102"/>
      <c r="AA40" s="102"/>
      <c r="AB40" s="102"/>
      <c r="AC40" s="102"/>
      <c r="AD40" s="102"/>
      <c r="AE40" s="102"/>
      <c r="AF40" s="102"/>
      <c r="AG40" s="102"/>
      <c r="AH40" s="102"/>
      <c r="AI40" s="102"/>
      <c r="AJ40" s="102"/>
      <c r="AK40" s="102"/>
      <c r="AL40" s="102"/>
      <c r="AM40" s="102"/>
      <c r="AN40" s="102"/>
      <c r="AO40" s="102"/>
      <c r="AP40" s="102"/>
      <c r="AQ40" s="102"/>
      <c r="AR40" s="102"/>
      <c r="AS40" s="102"/>
      <c r="AT40" s="102"/>
      <c r="AU40" s="102"/>
      <c r="AV40" s="102"/>
      <c r="AW40" s="102"/>
      <c r="AX40" s="102"/>
      <c r="AY40" s="102"/>
      <c r="AZ40" s="102"/>
      <c r="BA40" s="102"/>
      <c r="BB40" s="102"/>
      <c r="BC40" s="102"/>
      <c r="BD40" s="102"/>
      <c r="BE40" s="102"/>
      <c r="BF40" s="102"/>
      <c r="BG40" s="102"/>
    </row>
    <row r="41" spans="1:59" s="104" customFormat="1" ht="15" customHeight="1" x14ac:dyDescent="0.25">
      <c r="A41" s="62"/>
      <c r="B41" s="60"/>
      <c r="C41" s="63"/>
      <c r="D41" s="131">
        <f t="shared" si="0"/>
        <v>0</v>
      </c>
      <c r="E41" s="293"/>
      <c r="F41" s="294"/>
      <c r="G41" s="295"/>
      <c r="H41" s="102"/>
      <c r="I41" s="83"/>
      <c r="J41" s="102"/>
      <c r="K41" s="102"/>
      <c r="L41" s="102"/>
      <c r="M41" s="102"/>
      <c r="N41" s="102"/>
      <c r="O41" s="71"/>
      <c r="P41" s="71"/>
      <c r="Q41" s="71"/>
      <c r="R41" s="71"/>
      <c r="S41" s="71"/>
      <c r="T41" s="71"/>
      <c r="U41" s="96"/>
      <c r="V41" s="102"/>
      <c r="W41" s="102"/>
      <c r="X41" s="102"/>
      <c r="Y41" s="102"/>
      <c r="Z41" s="102"/>
      <c r="AA41" s="102"/>
      <c r="AB41" s="102"/>
      <c r="AC41" s="102"/>
      <c r="AD41" s="102"/>
      <c r="AE41" s="102"/>
      <c r="AF41" s="102"/>
      <c r="AG41" s="102"/>
      <c r="AH41" s="102"/>
      <c r="AI41" s="102"/>
      <c r="AJ41" s="102"/>
      <c r="AK41" s="102"/>
      <c r="AL41" s="102"/>
      <c r="AM41" s="102"/>
      <c r="AN41" s="102"/>
      <c r="AO41" s="102"/>
      <c r="AP41" s="102"/>
      <c r="AQ41" s="102"/>
      <c r="AR41" s="102"/>
      <c r="AS41" s="102"/>
      <c r="AT41" s="102"/>
      <c r="AU41" s="102"/>
      <c r="AV41" s="102"/>
      <c r="AW41" s="102"/>
      <c r="AX41" s="102"/>
      <c r="AY41" s="102"/>
      <c r="AZ41" s="102"/>
      <c r="BA41" s="102"/>
      <c r="BB41" s="102"/>
      <c r="BC41" s="102"/>
      <c r="BD41" s="102"/>
      <c r="BE41" s="102"/>
      <c r="BF41" s="102"/>
      <c r="BG41" s="102"/>
    </row>
    <row r="42" spans="1:59" s="104" customFormat="1" ht="15" customHeight="1" x14ac:dyDescent="0.25">
      <c r="A42" s="62"/>
      <c r="B42" s="60"/>
      <c r="C42" s="63"/>
      <c r="D42" s="131">
        <f t="shared" si="0"/>
        <v>0</v>
      </c>
      <c r="E42" s="293"/>
      <c r="F42" s="294"/>
      <c r="G42" s="295"/>
      <c r="H42" s="102"/>
      <c r="I42" s="83"/>
      <c r="J42" s="102"/>
      <c r="K42" s="102"/>
      <c r="L42" s="102"/>
      <c r="M42" s="102"/>
      <c r="N42" s="102"/>
      <c r="O42" s="71"/>
      <c r="P42" s="71"/>
      <c r="Q42" s="71"/>
      <c r="R42" s="71"/>
      <c r="S42" s="71"/>
      <c r="T42" s="71"/>
      <c r="U42" s="96"/>
      <c r="V42" s="102"/>
      <c r="W42" s="102"/>
      <c r="X42" s="102"/>
      <c r="Y42" s="102"/>
      <c r="Z42" s="102"/>
      <c r="AA42" s="102"/>
      <c r="AB42" s="102"/>
      <c r="AC42" s="102"/>
      <c r="AD42" s="102"/>
      <c r="AE42" s="102"/>
      <c r="AF42" s="102"/>
      <c r="AG42" s="102"/>
      <c r="AH42" s="102"/>
      <c r="AI42" s="102"/>
      <c r="AJ42" s="102"/>
      <c r="AK42" s="102"/>
      <c r="AL42" s="102"/>
      <c r="AM42" s="102"/>
      <c r="AN42" s="102"/>
      <c r="AO42" s="102"/>
      <c r="AP42" s="102"/>
      <c r="AQ42" s="102"/>
      <c r="AR42" s="102"/>
      <c r="AS42" s="102"/>
      <c r="AT42" s="102"/>
      <c r="AU42" s="102"/>
      <c r="AV42" s="102"/>
      <c r="AW42" s="102"/>
      <c r="AX42" s="102"/>
      <c r="AY42" s="102"/>
      <c r="AZ42" s="102"/>
      <c r="BA42" s="102"/>
      <c r="BB42" s="102"/>
      <c r="BC42" s="102"/>
      <c r="BD42" s="102"/>
      <c r="BE42" s="102"/>
      <c r="BF42" s="102"/>
      <c r="BG42" s="102"/>
    </row>
    <row r="43" spans="1:59" s="104" customFormat="1" ht="15" customHeight="1" x14ac:dyDescent="0.25">
      <c r="A43" s="62"/>
      <c r="B43" s="60"/>
      <c r="C43" s="63"/>
      <c r="D43" s="131">
        <f t="shared" si="0"/>
        <v>0</v>
      </c>
      <c r="E43" s="293"/>
      <c r="F43" s="294"/>
      <c r="G43" s="295"/>
      <c r="H43" s="102"/>
      <c r="I43" s="83"/>
      <c r="J43" s="102"/>
      <c r="K43" s="102"/>
      <c r="L43" s="102"/>
      <c r="M43" s="102"/>
      <c r="N43" s="102"/>
      <c r="O43" s="71"/>
      <c r="P43" s="71"/>
      <c r="Q43" s="71"/>
      <c r="R43" s="71"/>
      <c r="S43" s="71"/>
      <c r="T43" s="71"/>
      <c r="U43" s="96"/>
      <c r="V43" s="102"/>
      <c r="W43" s="102"/>
      <c r="X43" s="102"/>
      <c r="Y43" s="102"/>
      <c r="Z43" s="102"/>
      <c r="AA43" s="102"/>
      <c r="AB43" s="102"/>
      <c r="AC43" s="102"/>
      <c r="AD43" s="102"/>
      <c r="AE43" s="102"/>
      <c r="AF43" s="102"/>
      <c r="AG43" s="102"/>
      <c r="AH43" s="102"/>
      <c r="AI43" s="102"/>
      <c r="AJ43" s="102"/>
      <c r="AK43" s="102"/>
      <c r="AL43" s="102"/>
      <c r="AM43" s="102"/>
      <c r="AN43" s="102"/>
      <c r="AO43" s="102"/>
      <c r="AP43" s="102"/>
      <c r="AQ43" s="102"/>
      <c r="AR43" s="102"/>
      <c r="AS43" s="102"/>
      <c r="AT43" s="102"/>
      <c r="AU43" s="102"/>
      <c r="AV43" s="102"/>
      <c r="AW43" s="102"/>
      <c r="AX43" s="102"/>
      <c r="AY43" s="102"/>
      <c r="AZ43" s="102"/>
      <c r="BA43" s="102"/>
      <c r="BB43" s="102"/>
      <c r="BC43" s="102"/>
      <c r="BD43" s="102"/>
      <c r="BE43" s="102"/>
      <c r="BF43" s="102"/>
      <c r="BG43" s="102"/>
    </row>
    <row r="44" spans="1:59" s="104" customFormat="1" ht="15" customHeight="1" x14ac:dyDescent="0.25">
      <c r="A44" s="62"/>
      <c r="B44" s="60"/>
      <c r="C44" s="63"/>
      <c r="D44" s="131">
        <f t="shared" si="0"/>
        <v>0</v>
      </c>
      <c r="E44" s="293"/>
      <c r="F44" s="294"/>
      <c r="G44" s="295"/>
      <c r="H44" s="102"/>
      <c r="I44" s="83"/>
      <c r="J44" s="102"/>
      <c r="K44" s="102"/>
      <c r="L44" s="102"/>
      <c r="M44" s="102"/>
      <c r="N44" s="102"/>
      <c r="O44" s="71"/>
      <c r="P44" s="71"/>
      <c r="Q44" s="71"/>
      <c r="R44" s="71"/>
      <c r="S44" s="71"/>
      <c r="T44" s="71"/>
      <c r="U44" s="96"/>
      <c r="V44" s="102"/>
      <c r="W44" s="102"/>
      <c r="X44" s="102"/>
      <c r="Y44" s="102"/>
      <c r="Z44" s="102"/>
      <c r="AA44" s="102"/>
      <c r="AB44" s="102"/>
      <c r="AC44" s="102"/>
      <c r="AD44" s="102"/>
      <c r="AE44" s="102"/>
      <c r="AF44" s="102"/>
      <c r="AG44" s="102"/>
      <c r="AH44" s="102"/>
      <c r="AI44" s="102"/>
      <c r="AJ44" s="102"/>
      <c r="AK44" s="102"/>
      <c r="AL44" s="102"/>
      <c r="AM44" s="102"/>
      <c r="AN44" s="102"/>
      <c r="AO44" s="102"/>
      <c r="AP44" s="102"/>
      <c r="AQ44" s="102"/>
      <c r="AR44" s="102"/>
      <c r="AS44" s="102"/>
      <c r="AT44" s="102"/>
      <c r="AU44" s="102"/>
      <c r="AV44" s="102"/>
      <c r="AW44" s="102"/>
      <c r="AX44" s="102"/>
      <c r="AY44" s="102"/>
      <c r="AZ44" s="102"/>
      <c r="BA44" s="102"/>
      <c r="BB44" s="102"/>
      <c r="BC44" s="102"/>
      <c r="BD44" s="102"/>
      <c r="BE44" s="102"/>
      <c r="BF44" s="102"/>
      <c r="BG44" s="102"/>
    </row>
    <row r="45" spans="1:59" s="104" customFormat="1" ht="15" customHeight="1" x14ac:dyDescent="0.25">
      <c r="A45" s="62"/>
      <c r="B45" s="60"/>
      <c r="C45" s="63"/>
      <c r="D45" s="131">
        <f t="shared" si="0"/>
        <v>0</v>
      </c>
      <c r="E45" s="293"/>
      <c r="F45" s="294"/>
      <c r="G45" s="295"/>
      <c r="H45" s="102"/>
      <c r="I45" s="83"/>
      <c r="J45" s="102"/>
      <c r="K45" s="102"/>
      <c r="L45" s="102"/>
      <c r="M45" s="102"/>
      <c r="N45" s="102"/>
      <c r="O45" s="71"/>
      <c r="P45" s="71"/>
      <c r="Q45" s="71"/>
      <c r="R45" s="71"/>
      <c r="S45" s="71"/>
      <c r="T45" s="71"/>
      <c r="U45" s="96"/>
      <c r="V45" s="102"/>
      <c r="W45" s="102"/>
      <c r="X45" s="102"/>
      <c r="Y45" s="102"/>
      <c r="Z45" s="102"/>
      <c r="AA45" s="102"/>
      <c r="AB45" s="102"/>
      <c r="AC45" s="102"/>
      <c r="AD45" s="102"/>
      <c r="AE45" s="102"/>
      <c r="AF45" s="102"/>
      <c r="AG45" s="102"/>
      <c r="AH45" s="102"/>
      <c r="AI45" s="102"/>
      <c r="AJ45" s="102"/>
      <c r="AK45" s="102"/>
      <c r="AL45" s="102"/>
      <c r="AM45" s="102"/>
      <c r="AN45" s="102"/>
      <c r="AO45" s="102"/>
      <c r="AP45" s="102"/>
      <c r="AQ45" s="102"/>
      <c r="AR45" s="102"/>
      <c r="AS45" s="102"/>
      <c r="AT45" s="102"/>
      <c r="AU45" s="102"/>
      <c r="AV45" s="102"/>
      <c r="AW45" s="102"/>
      <c r="AX45" s="102"/>
      <c r="AY45" s="102"/>
      <c r="AZ45" s="102"/>
      <c r="BA45" s="102"/>
      <c r="BB45" s="102"/>
      <c r="BC45" s="102"/>
      <c r="BD45" s="102"/>
      <c r="BE45" s="102"/>
      <c r="BF45" s="102"/>
      <c r="BG45" s="102"/>
    </row>
    <row r="46" spans="1:59" s="104" customFormat="1" ht="15" customHeight="1" x14ac:dyDescent="0.25">
      <c r="A46" s="62"/>
      <c r="B46" s="60"/>
      <c r="C46" s="63"/>
      <c r="D46" s="131">
        <f t="shared" si="0"/>
        <v>0</v>
      </c>
      <c r="E46" s="293"/>
      <c r="F46" s="294"/>
      <c r="G46" s="295"/>
      <c r="H46" s="102"/>
      <c r="I46" s="83"/>
      <c r="J46" s="102"/>
      <c r="K46" s="102"/>
      <c r="L46" s="102"/>
      <c r="M46" s="102"/>
      <c r="N46" s="102"/>
      <c r="O46" s="71"/>
      <c r="P46" s="71"/>
      <c r="Q46" s="71"/>
      <c r="R46" s="71"/>
      <c r="S46" s="71"/>
      <c r="T46" s="71"/>
      <c r="U46" s="96"/>
      <c r="V46" s="102"/>
      <c r="W46" s="102"/>
      <c r="X46" s="102"/>
      <c r="Y46" s="102"/>
      <c r="Z46" s="102"/>
      <c r="AA46" s="102"/>
      <c r="AB46" s="102"/>
      <c r="AC46" s="102"/>
      <c r="AD46" s="102"/>
      <c r="AE46" s="102"/>
      <c r="AF46" s="102"/>
      <c r="AG46" s="102"/>
      <c r="AH46" s="102"/>
      <c r="AI46" s="102"/>
      <c r="AJ46" s="102"/>
      <c r="AK46" s="102"/>
      <c r="AL46" s="102"/>
      <c r="AM46" s="102"/>
      <c r="AN46" s="102"/>
      <c r="AO46" s="102"/>
      <c r="AP46" s="102"/>
      <c r="AQ46" s="102"/>
      <c r="AR46" s="102"/>
      <c r="AS46" s="102"/>
      <c r="AT46" s="102"/>
      <c r="AU46" s="102"/>
      <c r="AV46" s="102"/>
      <c r="AW46" s="102"/>
      <c r="AX46" s="102"/>
      <c r="AY46" s="102"/>
      <c r="AZ46" s="102"/>
      <c r="BA46" s="102"/>
      <c r="BB46" s="102"/>
      <c r="BC46" s="102"/>
      <c r="BD46" s="102"/>
      <c r="BE46" s="102"/>
      <c r="BF46" s="102"/>
      <c r="BG46" s="102"/>
    </row>
    <row r="47" spans="1:59" s="104" customFormat="1" ht="15" customHeight="1" x14ac:dyDescent="0.25">
      <c r="A47" s="62"/>
      <c r="B47" s="60"/>
      <c r="C47" s="63"/>
      <c r="D47" s="131">
        <f t="shared" si="0"/>
        <v>0</v>
      </c>
      <c r="E47" s="293"/>
      <c r="F47" s="294"/>
      <c r="G47" s="295"/>
      <c r="H47" s="102"/>
      <c r="I47" s="83"/>
      <c r="J47" s="102"/>
      <c r="K47" s="102"/>
      <c r="L47" s="102"/>
      <c r="M47" s="102"/>
      <c r="N47" s="102"/>
      <c r="O47" s="71"/>
      <c r="P47" s="71"/>
      <c r="Q47" s="71"/>
      <c r="R47" s="71"/>
      <c r="S47" s="71"/>
      <c r="T47" s="71"/>
      <c r="U47" s="96"/>
      <c r="V47" s="102"/>
      <c r="W47" s="102"/>
      <c r="X47" s="102"/>
      <c r="Y47" s="102"/>
      <c r="Z47" s="102"/>
      <c r="AA47" s="102"/>
      <c r="AB47" s="102"/>
      <c r="AC47" s="102"/>
      <c r="AD47" s="102"/>
      <c r="AE47" s="102"/>
      <c r="AF47" s="102"/>
      <c r="AG47" s="102"/>
      <c r="AH47" s="102"/>
      <c r="AI47" s="102"/>
      <c r="AJ47" s="102"/>
      <c r="AK47" s="102"/>
      <c r="AL47" s="102"/>
      <c r="AM47" s="102"/>
      <c r="AN47" s="102"/>
      <c r="AO47" s="102"/>
      <c r="AP47" s="102"/>
      <c r="AQ47" s="102"/>
      <c r="AR47" s="102"/>
      <c r="AS47" s="102"/>
      <c r="AT47" s="102"/>
      <c r="AU47" s="102"/>
      <c r="AV47" s="102"/>
      <c r="AW47" s="102"/>
      <c r="AX47" s="102"/>
      <c r="AY47" s="102"/>
      <c r="AZ47" s="102"/>
      <c r="BA47" s="102"/>
      <c r="BB47" s="102"/>
      <c r="BC47" s="102"/>
      <c r="BD47" s="102"/>
      <c r="BE47" s="102"/>
      <c r="BF47" s="102"/>
      <c r="BG47" s="102"/>
    </row>
    <row r="48" spans="1:59" s="104" customFormat="1" ht="15" customHeight="1" x14ac:dyDescent="0.25">
      <c r="A48" s="62"/>
      <c r="B48" s="60"/>
      <c r="C48" s="63"/>
      <c r="D48" s="131">
        <f t="shared" si="0"/>
        <v>0</v>
      </c>
      <c r="E48" s="293"/>
      <c r="F48" s="294"/>
      <c r="G48" s="295"/>
      <c r="H48" s="102"/>
      <c r="I48" s="83"/>
      <c r="J48" s="102"/>
      <c r="K48" s="102"/>
      <c r="L48" s="102"/>
      <c r="M48" s="102"/>
      <c r="N48" s="102"/>
      <c r="O48" s="71"/>
      <c r="P48" s="71"/>
      <c r="Q48" s="71"/>
      <c r="R48" s="71"/>
      <c r="S48" s="71"/>
      <c r="T48" s="71"/>
      <c r="U48" s="96"/>
      <c r="V48" s="102"/>
      <c r="W48" s="102"/>
      <c r="X48" s="102"/>
      <c r="Y48" s="102"/>
      <c r="Z48" s="102"/>
      <c r="AA48" s="102"/>
      <c r="AB48" s="102"/>
      <c r="AC48" s="102"/>
      <c r="AD48" s="102"/>
      <c r="AE48" s="102"/>
      <c r="AF48" s="102"/>
      <c r="AG48" s="102"/>
      <c r="AH48" s="102"/>
      <c r="AI48" s="102"/>
      <c r="AJ48" s="102"/>
      <c r="AK48" s="102"/>
      <c r="AL48" s="102"/>
      <c r="AM48" s="102"/>
      <c r="AN48" s="102"/>
      <c r="AO48" s="102"/>
      <c r="AP48" s="102"/>
      <c r="AQ48" s="102"/>
      <c r="AR48" s="102"/>
      <c r="AS48" s="102"/>
      <c r="AT48" s="102"/>
      <c r="AU48" s="102"/>
      <c r="AV48" s="102"/>
      <c r="AW48" s="102"/>
      <c r="AX48" s="102"/>
      <c r="AY48" s="102"/>
      <c r="AZ48" s="102"/>
      <c r="BA48" s="102"/>
      <c r="BB48" s="102"/>
      <c r="BC48" s="102"/>
      <c r="BD48" s="102"/>
      <c r="BE48" s="102"/>
      <c r="BF48" s="102"/>
      <c r="BG48" s="102"/>
    </row>
    <row r="49" spans="1:59" s="104" customFormat="1" ht="15" customHeight="1" x14ac:dyDescent="0.25">
      <c r="A49" s="62"/>
      <c r="B49" s="60"/>
      <c r="C49" s="63"/>
      <c r="D49" s="131">
        <f t="shared" si="0"/>
        <v>0</v>
      </c>
      <c r="E49" s="293"/>
      <c r="F49" s="294"/>
      <c r="G49" s="295"/>
      <c r="H49" s="102"/>
      <c r="I49" s="83"/>
      <c r="J49" s="102"/>
      <c r="K49" s="102"/>
      <c r="L49" s="102"/>
      <c r="M49" s="102"/>
      <c r="N49" s="102"/>
      <c r="O49" s="71"/>
      <c r="P49" s="71"/>
      <c r="Q49" s="71"/>
      <c r="R49" s="71"/>
      <c r="S49" s="71"/>
      <c r="T49" s="71"/>
      <c r="U49" s="96"/>
      <c r="V49" s="102"/>
      <c r="W49" s="102"/>
      <c r="X49" s="102"/>
      <c r="Y49" s="102"/>
      <c r="Z49" s="102"/>
      <c r="AA49" s="102"/>
      <c r="AB49" s="102"/>
      <c r="AC49" s="102"/>
      <c r="AD49" s="102"/>
      <c r="AE49" s="102"/>
      <c r="AF49" s="102"/>
      <c r="AG49" s="102"/>
      <c r="AH49" s="102"/>
      <c r="AI49" s="102"/>
      <c r="AJ49" s="102"/>
      <c r="AK49" s="102"/>
      <c r="AL49" s="102"/>
      <c r="AM49" s="102"/>
      <c r="AN49" s="102"/>
      <c r="AO49" s="102"/>
      <c r="AP49" s="102"/>
      <c r="AQ49" s="102"/>
      <c r="AR49" s="102"/>
      <c r="AS49" s="102"/>
      <c r="AT49" s="102"/>
      <c r="AU49" s="102"/>
      <c r="AV49" s="102"/>
      <c r="AW49" s="102"/>
      <c r="AX49" s="102"/>
      <c r="AY49" s="102"/>
      <c r="AZ49" s="102"/>
      <c r="BA49" s="102"/>
      <c r="BB49" s="102"/>
      <c r="BC49" s="102"/>
      <c r="BD49" s="102"/>
      <c r="BE49" s="102"/>
      <c r="BF49" s="102"/>
      <c r="BG49" s="102"/>
    </row>
    <row r="50" spans="1:59" s="104" customFormat="1" ht="15" customHeight="1" x14ac:dyDescent="0.25">
      <c r="A50" s="62"/>
      <c r="B50" s="60"/>
      <c r="C50" s="63"/>
      <c r="D50" s="131">
        <f t="shared" si="0"/>
        <v>0</v>
      </c>
      <c r="E50" s="293"/>
      <c r="F50" s="294"/>
      <c r="G50" s="295"/>
      <c r="H50" s="102"/>
      <c r="I50" s="83"/>
      <c r="J50" s="102"/>
      <c r="K50" s="102"/>
      <c r="L50" s="102"/>
      <c r="M50" s="102"/>
      <c r="N50" s="102"/>
      <c r="O50" s="71"/>
      <c r="P50" s="71"/>
      <c r="Q50" s="71"/>
      <c r="R50" s="71"/>
      <c r="S50" s="71"/>
      <c r="T50" s="71"/>
      <c r="U50" s="96"/>
      <c r="V50" s="102"/>
      <c r="W50" s="102"/>
      <c r="X50" s="102"/>
      <c r="Y50" s="102"/>
      <c r="Z50" s="102"/>
      <c r="AA50" s="102"/>
      <c r="AB50" s="102"/>
      <c r="AC50" s="102"/>
      <c r="AD50" s="102"/>
      <c r="AE50" s="102"/>
      <c r="AF50" s="102"/>
      <c r="AG50" s="102"/>
      <c r="AH50" s="102"/>
      <c r="AI50" s="102"/>
      <c r="AJ50" s="102"/>
      <c r="AK50" s="102"/>
      <c r="AL50" s="102"/>
      <c r="AM50" s="102"/>
      <c r="AN50" s="102"/>
      <c r="AO50" s="102"/>
      <c r="AP50" s="102"/>
      <c r="AQ50" s="102"/>
      <c r="AR50" s="102"/>
      <c r="AS50" s="102"/>
      <c r="AT50" s="102"/>
      <c r="AU50" s="102"/>
      <c r="AV50" s="102"/>
      <c r="AW50" s="102"/>
      <c r="AX50" s="102"/>
      <c r="AY50" s="102"/>
      <c r="AZ50" s="102"/>
      <c r="BA50" s="102"/>
      <c r="BB50" s="102"/>
      <c r="BC50" s="102"/>
      <c r="BD50" s="102"/>
      <c r="BE50" s="102"/>
      <c r="BF50" s="102"/>
      <c r="BG50" s="102"/>
    </row>
    <row r="51" spans="1:59" s="104" customFormat="1" ht="15" customHeight="1" x14ac:dyDescent="0.25">
      <c r="A51" s="62"/>
      <c r="B51" s="60"/>
      <c r="C51" s="63"/>
      <c r="D51" s="131">
        <f t="shared" si="0"/>
        <v>0</v>
      </c>
      <c r="E51" s="293"/>
      <c r="F51" s="294"/>
      <c r="G51" s="295"/>
      <c r="H51" s="102"/>
      <c r="I51" s="83"/>
      <c r="J51" s="102"/>
      <c r="K51" s="102"/>
      <c r="L51" s="102"/>
      <c r="M51" s="102"/>
      <c r="N51" s="102">
        <v>17</v>
      </c>
      <c r="O51" s="71"/>
      <c r="P51" s="71"/>
      <c r="Q51" s="71"/>
      <c r="R51" s="71"/>
      <c r="S51" s="71"/>
      <c r="T51" s="71"/>
      <c r="U51" s="96"/>
      <c r="V51" s="102"/>
      <c r="W51" s="102"/>
      <c r="X51" s="102"/>
      <c r="Y51" s="102"/>
      <c r="Z51" s="102"/>
      <c r="AA51" s="102"/>
      <c r="AB51" s="102"/>
      <c r="AC51" s="102"/>
      <c r="AD51" s="102"/>
      <c r="AE51" s="102"/>
      <c r="AF51" s="102"/>
      <c r="AG51" s="102"/>
      <c r="AH51" s="102"/>
      <c r="AI51" s="102"/>
      <c r="AJ51" s="102"/>
      <c r="AK51" s="102"/>
      <c r="AL51" s="102"/>
      <c r="AM51" s="102"/>
      <c r="AN51" s="102"/>
      <c r="AO51" s="102"/>
      <c r="AP51" s="102"/>
      <c r="AQ51" s="102"/>
      <c r="AR51" s="102"/>
      <c r="AS51" s="102"/>
      <c r="AT51" s="102"/>
      <c r="AU51" s="102"/>
      <c r="AV51" s="102"/>
      <c r="AW51" s="102"/>
      <c r="AX51" s="102"/>
      <c r="AY51" s="102"/>
      <c r="AZ51" s="102"/>
      <c r="BA51" s="102"/>
      <c r="BB51" s="102"/>
      <c r="BC51" s="102"/>
      <c r="BD51" s="102"/>
      <c r="BE51" s="102"/>
      <c r="BF51" s="102"/>
      <c r="BG51" s="102"/>
    </row>
    <row r="52" spans="1:59" s="104" customFormat="1" ht="15" customHeight="1" x14ac:dyDescent="0.25">
      <c r="A52" s="62"/>
      <c r="B52" s="60"/>
      <c r="C52" s="63"/>
      <c r="D52" s="131">
        <f t="shared" si="0"/>
        <v>0</v>
      </c>
      <c r="E52" s="293"/>
      <c r="F52" s="294"/>
      <c r="G52" s="295"/>
      <c r="H52" s="102"/>
      <c r="I52" s="83"/>
      <c r="J52" s="102"/>
      <c r="K52" s="102"/>
      <c r="L52" s="102"/>
      <c r="M52" s="102"/>
      <c r="N52" s="102"/>
      <c r="O52" s="71"/>
      <c r="P52" s="71"/>
      <c r="Q52" s="71"/>
      <c r="R52" s="71"/>
      <c r="S52" s="71"/>
      <c r="T52" s="71"/>
      <c r="U52" s="96"/>
      <c r="V52" s="102"/>
      <c r="W52" s="102"/>
      <c r="X52" s="102"/>
      <c r="Y52" s="102"/>
      <c r="Z52" s="102"/>
      <c r="AA52" s="102"/>
      <c r="AB52" s="102"/>
      <c r="AC52" s="102"/>
      <c r="AD52" s="102"/>
      <c r="AE52" s="102"/>
      <c r="AF52" s="102"/>
      <c r="AG52" s="102"/>
      <c r="AH52" s="102"/>
      <c r="AI52" s="102"/>
      <c r="AJ52" s="102"/>
      <c r="AK52" s="102"/>
      <c r="AL52" s="102"/>
      <c r="AM52" s="102"/>
      <c r="AN52" s="102"/>
      <c r="AO52" s="102"/>
      <c r="AP52" s="102"/>
      <c r="AQ52" s="102"/>
      <c r="AR52" s="102"/>
      <c r="AS52" s="102"/>
      <c r="AT52" s="102"/>
      <c r="AU52" s="102"/>
      <c r="AV52" s="102"/>
      <c r="AW52" s="102"/>
      <c r="AX52" s="102"/>
      <c r="AY52" s="102"/>
      <c r="AZ52" s="102"/>
      <c r="BA52" s="102"/>
      <c r="BB52" s="102"/>
      <c r="BC52" s="102"/>
      <c r="BD52" s="102"/>
      <c r="BE52" s="102"/>
      <c r="BF52" s="102"/>
      <c r="BG52" s="102"/>
    </row>
    <row r="53" spans="1:59" s="104" customFormat="1" ht="15" customHeight="1" x14ac:dyDescent="0.25">
      <c r="A53" s="62"/>
      <c r="B53" s="60"/>
      <c r="C53" s="63"/>
      <c r="D53" s="131">
        <f t="shared" si="0"/>
        <v>0</v>
      </c>
      <c r="E53" s="293"/>
      <c r="F53" s="294"/>
      <c r="G53" s="295"/>
      <c r="H53" s="102"/>
      <c r="I53" s="83"/>
      <c r="J53" s="102"/>
      <c r="K53" s="102"/>
      <c r="L53" s="102"/>
      <c r="M53" s="102"/>
      <c r="N53" s="102">
        <v>17</v>
      </c>
      <c r="O53" s="71"/>
      <c r="P53" s="71"/>
      <c r="Q53" s="71"/>
      <c r="R53" s="71"/>
      <c r="S53" s="71"/>
      <c r="T53" s="71"/>
      <c r="U53" s="96"/>
      <c r="V53" s="102"/>
      <c r="W53" s="102"/>
      <c r="X53" s="102"/>
      <c r="Y53" s="102"/>
      <c r="Z53" s="102"/>
      <c r="AA53" s="102"/>
      <c r="AB53" s="102"/>
      <c r="AC53" s="102"/>
      <c r="AD53" s="102"/>
      <c r="AE53" s="102"/>
      <c r="AF53" s="102"/>
      <c r="AG53" s="102"/>
      <c r="AH53" s="102"/>
      <c r="AI53" s="102"/>
      <c r="AJ53" s="102"/>
      <c r="AK53" s="102"/>
      <c r="AL53" s="102"/>
      <c r="AM53" s="102"/>
      <c r="AN53" s="102"/>
      <c r="AO53" s="102"/>
      <c r="AP53" s="102"/>
      <c r="AQ53" s="102"/>
      <c r="AR53" s="102"/>
      <c r="AS53" s="102"/>
      <c r="AT53" s="102"/>
      <c r="AU53" s="102"/>
      <c r="AV53" s="102"/>
      <c r="AW53" s="102"/>
      <c r="AX53" s="102"/>
      <c r="AY53" s="102"/>
      <c r="AZ53" s="102"/>
      <c r="BA53" s="102"/>
      <c r="BB53" s="102"/>
      <c r="BC53" s="102"/>
      <c r="BD53" s="102"/>
      <c r="BE53" s="102"/>
      <c r="BF53" s="102"/>
      <c r="BG53" s="102"/>
    </row>
    <row r="54" spans="1:59" s="104" customFormat="1" ht="15" customHeight="1" x14ac:dyDescent="0.25">
      <c r="A54" s="62"/>
      <c r="B54" s="60"/>
      <c r="C54" s="63"/>
      <c r="D54" s="131">
        <f t="shared" si="0"/>
        <v>0</v>
      </c>
      <c r="E54" s="293"/>
      <c r="F54" s="294"/>
      <c r="G54" s="295"/>
      <c r="H54" s="102"/>
      <c r="I54" s="83"/>
      <c r="J54" s="102"/>
      <c r="K54" s="102"/>
      <c r="L54" s="102"/>
      <c r="M54" s="102"/>
      <c r="N54" s="102">
        <v>17</v>
      </c>
      <c r="O54" s="71"/>
      <c r="P54" s="71"/>
      <c r="Q54" s="71"/>
      <c r="R54" s="71"/>
      <c r="S54" s="71"/>
      <c r="T54" s="71"/>
      <c r="U54" s="96"/>
      <c r="V54" s="102"/>
      <c r="W54" s="102"/>
      <c r="X54" s="102"/>
      <c r="Y54" s="102"/>
      <c r="Z54" s="102"/>
      <c r="AA54" s="102"/>
      <c r="AB54" s="102"/>
      <c r="AC54" s="102"/>
      <c r="AD54" s="102"/>
      <c r="AE54" s="102"/>
      <c r="AF54" s="102"/>
      <c r="AG54" s="102"/>
      <c r="AH54" s="102"/>
      <c r="AI54" s="102"/>
      <c r="AJ54" s="102"/>
      <c r="AK54" s="102"/>
      <c r="AL54" s="102"/>
      <c r="AM54" s="102"/>
      <c r="AN54" s="102"/>
      <c r="AO54" s="102"/>
      <c r="AP54" s="102"/>
      <c r="AQ54" s="102"/>
      <c r="AR54" s="102"/>
      <c r="AS54" s="102"/>
      <c r="AT54" s="102"/>
      <c r="AU54" s="102"/>
      <c r="AV54" s="102"/>
      <c r="AW54" s="102"/>
      <c r="AX54" s="102"/>
      <c r="AY54" s="102"/>
      <c r="AZ54" s="102"/>
      <c r="BA54" s="102"/>
      <c r="BB54" s="102"/>
      <c r="BC54" s="102"/>
      <c r="BD54" s="102"/>
      <c r="BE54" s="102"/>
      <c r="BF54" s="102"/>
      <c r="BG54" s="102"/>
    </row>
    <row r="55" spans="1:59" s="104" customFormat="1" ht="15" customHeight="1" x14ac:dyDescent="0.25">
      <c r="A55" s="62"/>
      <c r="B55" s="60"/>
      <c r="C55" s="63"/>
      <c r="D55" s="131">
        <f t="shared" si="0"/>
        <v>0</v>
      </c>
      <c r="E55" s="293"/>
      <c r="F55" s="294"/>
      <c r="G55" s="295"/>
      <c r="H55" s="102"/>
      <c r="I55" s="83"/>
      <c r="J55" s="102"/>
      <c r="K55" s="102"/>
      <c r="L55" s="102"/>
      <c r="M55" s="102"/>
      <c r="N55" s="102"/>
      <c r="O55" s="71"/>
      <c r="P55" s="71"/>
      <c r="Q55" s="71"/>
      <c r="R55" s="71"/>
      <c r="S55" s="71"/>
      <c r="T55" s="71"/>
      <c r="U55" s="96"/>
      <c r="V55" s="102"/>
      <c r="W55" s="102"/>
      <c r="X55" s="102"/>
      <c r="Y55" s="102"/>
      <c r="Z55" s="102"/>
      <c r="AA55" s="102"/>
      <c r="AB55" s="102"/>
      <c r="AC55" s="102"/>
      <c r="AD55" s="102"/>
      <c r="AE55" s="102"/>
      <c r="AF55" s="102"/>
      <c r="AG55" s="102"/>
      <c r="AH55" s="102"/>
      <c r="AI55" s="102"/>
      <c r="AJ55" s="102"/>
      <c r="AK55" s="102"/>
      <c r="AL55" s="102"/>
      <c r="AM55" s="102"/>
      <c r="AN55" s="102"/>
      <c r="AO55" s="102"/>
      <c r="AP55" s="102"/>
      <c r="AQ55" s="102"/>
      <c r="AR55" s="102"/>
      <c r="AS55" s="102"/>
      <c r="AT55" s="102"/>
      <c r="AU55" s="102"/>
      <c r="AV55" s="102"/>
      <c r="AW55" s="102"/>
      <c r="AX55" s="102"/>
      <c r="AY55" s="102"/>
      <c r="AZ55" s="102"/>
      <c r="BA55" s="102"/>
      <c r="BB55" s="102"/>
      <c r="BC55" s="102"/>
      <c r="BD55" s="102"/>
      <c r="BE55" s="102"/>
      <c r="BF55" s="102"/>
      <c r="BG55" s="102"/>
    </row>
    <row r="56" spans="1:59" s="104" customFormat="1" ht="15" customHeight="1" x14ac:dyDescent="0.25">
      <c r="A56" s="62"/>
      <c r="B56" s="60"/>
      <c r="C56" s="63"/>
      <c r="D56" s="131">
        <f t="shared" si="0"/>
        <v>0</v>
      </c>
      <c r="E56" s="293"/>
      <c r="F56" s="294"/>
      <c r="G56" s="295"/>
      <c r="H56" s="102"/>
      <c r="I56" s="83"/>
      <c r="J56" s="102"/>
      <c r="K56" s="102"/>
      <c r="L56" s="102"/>
      <c r="M56" s="102"/>
      <c r="N56" s="102">
        <v>17</v>
      </c>
      <c r="O56" s="96"/>
      <c r="P56" s="96"/>
      <c r="Q56" s="96"/>
      <c r="R56" s="96"/>
      <c r="S56" s="96"/>
      <c r="T56" s="96"/>
      <c r="U56" s="96"/>
      <c r="V56" s="102"/>
      <c r="W56" s="102"/>
      <c r="X56" s="102"/>
      <c r="Y56" s="102"/>
      <c r="Z56" s="102"/>
      <c r="AA56" s="102"/>
      <c r="AB56" s="102"/>
      <c r="AC56" s="102"/>
      <c r="AD56" s="102"/>
      <c r="AE56" s="102"/>
      <c r="AF56" s="102"/>
      <c r="AG56" s="102"/>
      <c r="AH56" s="102"/>
      <c r="AI56" s="102"/>
      <c r="AJ56" s="102"/>
      <c r="AK56" s="102"/>
      <c r="AL56" s="102"/>
      <c r="AM56" s="102"/>
      <c r="AN56" s="102"/>
      <c r="AO56" s="102"/>
      <c r="AP56" s="102"/>
      <c r="AQ56" s="102"/>
      <c r="AR56" s="102"/>
      <c r="AS56" s="102"/>
      <c r="AT56" s="102"/>
      <c r="AU56" s="102"/>
      <c r="AV56" s="102"/>
      <c r="AW56" s="102"/>
      <c r="AX56" s="102"/>
      <c r="AY56" s="102"/>
      <c r="AZ56" s="102"/>
      <c r="BA56" s="102"/>
      <c r="BB56" s="102"/>
      <c r="BC56" s="102"/>
      <c r="BD56" s="102"/>
      <c r="BE56" s="102"/>
      <c r="BF56" s="102"/>
      <c r="BG56" s="102"/>
    </row>
    <row r="57" spans="1:59" s="104" customFormat="1" ht="15" customHeight="1" x14ac:dyDescent="0.25">
      <c r="A57" s="62"/>
      <c r="B57" s="60"/>
      <c r="C57" s="63"/>
      <c r="D57" s="131">
        <f t="shared" si="0"/>
        <v>0</v>
      </c>
      <c r="E57" s="293"/>
      <c r="F57" s="294"/>
      <c r="G57" s="295"/>
      <c r="H57" s="102"/>
      <c r="I57" s="83"/>
      <c r="J57" s="102"/>
      <c r="K57" s="102"/>
      <c r="L57" s="102"/>
      <c r="M57" s="102"/>
      <c r="N57" s="102"/>
      <c r="O57" s="96"/>
      <c r="P57" s="96"/>
      <c r="Q57" s="96"/>
      <c r="R57" s="96"/>
      <c r="S57" s="96"/>
      <c r="T57" s="96"/>
      <c r="U57" s="96"/>
      <c r="V57" s="102"/>
      <c r="W57" s="102"/>
      <c r="X57" s="102"/>
      <c r="Y57" s="102"/>
      <c r="Z57" s="102"/>
      <c r="AA57" s="102"/>
      <c r="AB57" s="102"/>
      <c r="AC57" s="102"/>
      <c r="AD57" s="102"/>
      <c r="AE57" s="102"/>
      <c r="AF57" s="102"/>
      <c r="AG57" s="102"/>
      <c r="AH57" s="102"/>
      <c r="AI57" s="102"/>
      <c r="AJ57" s="102"/>
      <c r="AK57" s="102"/>
      <c r="AL57" s="102"/>
      <c r="AM57" s="102"/>
      <c r="AN57" s="102"/>
      <c r="AO57" s="102"/>
      <c r="AP57" s="102"/>
      <c r="AQ57" s="102"/>
      <c r="AR57" s="102"/>
      <c r="AS57" s="102"/>
      <c r="AT57" s="102"/>
      <c r="AU57" s="102"/>
      <c r="AV57" s="102"/>
      <c r="AW57" s="102"/>
      <c r="AX57" s="102"/>
      <c r="AY57" s="102"/>
      <c r="AZ57" s="102"/>
      <c r="BA57" s="102"/>
      <c r="BB57" s="102"/>
      <c r="BC57" s="102"/>
      <c r="BD57" s="102"/>
      <c r="BE57" s="102"/>
      <c r="BF57" s="102"/>
      <c r="BG57" s="102"/>
    </row>
    <row r="58" spans="1:59" ht="15" customHeight="1" x14ac:dyDescent="0.25">
      <c r="A58" s="62"/>
      <c r="B58" s="60"/>
      <c r="C58" s="63"/>
      <c r="D58" s="131">
        <f t="shared" si="0"/>
        <v>0</v>
      </c>
      <c r="E58" s="293"/>
      <c r="F58" s="294"/>
      <c r="G58" s="295"/>
    </row>
    <row r="59" spans="1:59" ht="15" customHeight="1" x14ac:dyDescent="0.25">
      <c r="A59" s="62"/>
      <c r="B59" s="60"/>
      <c r="C59" s="63"/>
      <c r="D59" s="131">
        <f t="shared" si="0"/>
        <v>0</v>
      </c>
      <c r="E59" s="293"/>
      <c r="F59" s="294"/>
      <c r="G59" s="295"/>
    </row>
    <row r="60" spans="1:59" ht="15" customHeight="1" x14ac:dyDescent="0.25">
      <c r="A60" s="62"/>
      <c r="B60" s="60"/>
      <c r="C60" s="63"/>
      <c r="D60" s="131">
        <f t="shared" si="0"/>
        <v>0</v>
      </c>
      <c r="E60" s="293"/>
      <c r="F60" s="294"/>
      <c r="G60" s="295"/>
    </row>
    <row r="61" spans="1:59" ht="15" customHeight="1" x14ac:dyDescent="0.25">
      <c r="A61" s="62"/>
      <c r="B61" s="60"/>
      <c r="C61" s="63"/>
      <c r="D61" s="131">
        <f t="shared" si="0"/>
        <v>0</v>
      </c>
      <c r="E61" s="293"/>
      <c r="F61" s="294"/>
      <c r="G61" s="295"/>
    </row>
    <row r="62" spans="1:59" ht="15" customHeight="1" x14ac:dyDescent="0.25">
      <c r="A62" s="62"/>
      <c r="B62" s="60"/>
      <c r="C62" s="63"/>
      <c r="D62" s="131">
        <f t="shared" si="0"/>
        <v>0</v>
      </c>
      <c r="E62" s="293"/>
      <c r="F62" s="294"/>
      <c r="G62" s="295"/>
    </row>
    <row r="63" spans="1:59" ht="15" customHeight="1" x14ac:dyDescent="0.25">
      <c r="A63" s="62"/>
      <c r="B63" s="60"/>
      <c r="C63" s="63"/>
      <c r="D63" s="131">
        <f t="shared" si="0"/>
        <v>0</v>
      </c>
      <c r="E63" s="293"/>
      <c r="F63" s="294"/>
      <c r="G63" s="295"/>
    </row>
    <row r="64" spans="1:59" ht="15" customHeight="1" x14ac:dyDescent="0.25">
      <c r="A64" s="62"/>
      <c r="B64" s="60"/>
      <c r="C64" s="63"/>
      <c r="D64" s="131">
        <f t="shared" si="0"/>
        <v>0</v>
      </c>
      <c r="E64" s="293"/>
      <c r="F64" s="294"/>
      <c r="G64" s="295"/>
    </row>
    <row r="65" spans="1:9" ht="15" customHeight="1" x14ac:dyDescent="0.25">
      <c r="A65" s="62"/>
      <c r="B65" s="60"/>
      <c r="C65" s="63"/>
      <c r="D65" s="131">
        <f t="shared" si="0"/>
        <v>0</v>
      </c>
      <c r="E65" s="293"/>
      <c r="F65" s="294"/>
      <c r="G65" s="295"/>
    </row>
    <row r="66" spans="1:9" s="71" customFormat="1" x14ac:dyDescent="0.25">
      <c r="I66" s="72"/>
    </row>
    <row r="67" spans="1:9" s="71" customFormat="1" x14ac:dyDescent="0.25">
      <c r="I67" s="72"/>
    </row>
    <row r="68" spans="1:9" s="71" customFormat="1" x14ac:dyDescent="0.25">
      <c r="I68" s="72"/>
    </row>
    <row r="69" spans="1:9" s="71" customFormat="1" x14ac:dyDescent="0.25">
      <c r="I69" s="72"/>
    </row>
    <row r="70" spans="1:9" s="71" customFormat="1" x14ac:dyDescent="0.25">
      <c r="I70" s="72"/>
    </row>
    <row r="71" spans="1:9" s="71" customFormat="1" x14ac:dyDescent="0.25">
      <c r="I71" s="72"/>
    </row>
    <row r="72" spans="1:9" s="71" customFormat="1" x14ac:dyDescent="0.25">
      <c r="I72" s="72"/>
    </row>
    <row r="73" spans="1:9" s="71" customFormat="1" x14ac:dyDescent="0.25">
      <c r="I73" s="72"/>
    </row>
    <row r="74" spans="1:9" s="71" customFormat="1" x14ac:dyDescent="0.25">
      <c r="I74" s="72"/>
    </row>
    <row r="75" spans="1:9" s="71" customFormat="1" x14ac:dyDescent="0.25">
      <c r="I75" s="72"/>
    </row>
    <row r="76" spans="1:9" s="71" customFormat="1" x14ac:dyDescent="0.25">
      <c r="I76" s="72"/>
    </row>
    <row r="77" spans="1:9" s="71" customFormat="1" x14ac:dyDescent="0.25">
      <c r="I77" s="72"/>
    </row>
    <row r="78" spans="1:9" s="71" customFormat="1" x14ac:dyDescent="0.25">
      <c r="I78" s="72"/>
    </row>
    <row r="79" spans="1:9" s="71" customFormat="1" x14ac:dyDescent="0.25">
      <c r="I79" s="72"/>
    </row>
    <row r="80" spans="1:9" s="71" customFormat="1" x14ac:dyDescent="0.25">
      <c r="I80" s="72"/>
    </row>
    <row r="81" spans="9:9" s="71" customFormat="1" x14ac:dyDescent="0.25">
      <c r="I81" s="72"/>
    </row>
    <row r="82" spans="9:9" s="71" customFormat="1" x14ac:dyDescent="0.25">
      <c r="I82" s="72"/>
    </row>
    <row r="83" spans="9:9" s="71" customFormat="1" x14ac:dyDescent="0.25">
      <c r="I83" s="72"/>
    </row>
    <row r="84" spans="9:9" s="71" customFormat="1" x14ac:dyDescent="0.25">
      <c r="I84" s="72"/>
    </row>
    <row r="85" spans="9:9" s="71" customFormat="1" x14ac:dyDescent="0.25">
      <c r="I85" s="72"/>
    </row>
    <row r="86" spans="9:9" s="71" customFormat="1" x14ac:dyDescent="0.25">
      <c r="I86" s="72"/>
    </row>
    <row r="87" spans="9:9" s="71" customFormat="1" x14ac:dyDescent="0.25">
      <c r="I87" s="72"/>
    </row>
    <row r="88" spans="9:9" s="71" customFormat="1" x14ac:dyDescent="0.25">
      <c r="I88" s="72"/>
    </row>
    <row r="89" spans="9:9" s="71" customFormat="1" x14ac:dyDescent="0.25">
      <c r="I89" s="72"/>
    </row>
    <row r="90" spans="9:9" s="71" customFormat="1" x14ac:dyDescent="0.25">
      <c r="I90" s="72"/>
    </row>
    <row r="91" spans="9:9" s="71" customFormat="1" x14ac:dyDescent="0.25">
      <c r="I91" s="72"/>
    </row>
    <row r="92" spans="9:9" s="71" customFormat="1" x14ac:dyDescent="0.25">
      <c r="I92" s="72"/>
    </row>
    <row r="93" spans="9:9" s="71" customFormat="1" x14ac:dyDescent="0.25">
      <c r="I93" s="72"/>
    </row>
    <row r="94" spans="9:9" s="71" customFormat="1" x14ac:dyDescent="0.25">
      <c r="I94" s="72"/>
    </row>
    <row r="95" spans="9:9" s="71" customFormat="1" x14ac:dyDescent="0.25">
      <c r="I95" s="72"/>
    </row>
    <row r="96" spans="9:9" s="71" customFormat="1" x14ac:dyDescent="0.25">
      <c r="I96" s="72"/>
    </row>
    <row r="97" spans="9:9" s="71" customFormat="1" x14ac:dyDescent="0.25">
      <c r="I97" s="72"/>
    </row>
    <row r="98" spans="9:9" s="71" customFormat="1" x14ac:dyDescent="0.25">
      <c r="I98" s="72"/>
    </row>
    <row r="99" spans="9:9" s="71" customFormat="1" x14ac:dyDescent="0.25">
      <c r="I99" s="72"/>
    </row>
    <row r="100" spans="9:9" s="71" customFormat="1" x14ac:dyDescent="0.25">
      <c r="I100" s="72"/>
    </row>
    <row r="101" spans="9:9" s="71" customFormat="1" x14ac:dyDescent="0.25">
      <c r="I101" s="72"/>
    </row>
    <row r="102" spans="9:9" s="71" customFormat="1" x14ac:dyDescent="0.25">
      <c r="I102" s="72"/>
    </row>
    <row r="103" spans="9:9" s="71" customFormat="1" x14ac:dyDescent="0.25">
      <c r="I103" s="72"/>
    </row>
    <row r="104" spans="9:9" s="71" customFormat="1" x14ac:dyDescent="0.25">
      <c r="I104" s="72"/>
    </row>
    <row r="105" spans="9:9" s="71" customFormat="1" x14ac:dyDescent="0.25">
      <c r="I105" s="72"/>
    </row>
    <row r="106" spans="9:9" s="71" customFormat="1" x14ac:dyDescent="0.25">
      <c r="I106" s="72"/>
    </row>
    <row r="107" spans="9:9" s="71" customFormat="1" x14ac:dyDescent="0.25">
      <c r="I107" s="72"/>
    </row>
    <row r="108" spans="9:9" s="71" customFormat="1" x14ac:dyDescent="0.25">
      <c r="I108" s="72"/>
    </row>
    <row r="109" spans="9:9" s="71" customFormat="1" x14ac:dyDescent="0.25">
      <c r="I109" s="72"/>
    </row>
    <row r="110" spans="9:9" s="71" customFormat="1" x14ac:dyDescent="0.25">
      <c r="I110" s="72"/>
    </row>
    <row r="111" spans="9:9" s="71" customFormat="1" x14ac:dyDescent="0.25">
      <c r="I111" s="72"/>
    </row>
    <row r="112" spans="9:9" s="71" customFormat="1" x14ac:dyDescent="0.25">
      <c r="I112" s="72"/>
    </row>
    <row r="113" spans="9:9" s="71" customFormat="1" x14ac:dyDescent="0.25">
      <c r="I113" s="72"/>
    </row>
    <row r="114" spans="9:9" s="71" customFormat="1" x14ac:dyDescent="0.25">
      <c r="I114" s="72"/>
    </row>
    <row r="115" spans="9:9" s="71" customFormat="1" x14ac:dyDescent="0.25">
      <c r="I115" s="72"/>
    </row>
    <row r="116" spans="9:9" s="71" customFormat="1" x14ac:dyDescent="0.25">
      <c r="I116" s="72"/>
    </row>
    <row r="117" spans="9:9" s="71" customFormat="1" x14ac:dyDescent="0.25">
      <c r="I117" s="72"/>
    </row>
    <row r="118" spans="9:9" s="71" customFormat="1" x14ac:dyDescent="0.25">
      <c r="I118" s="72"/>
    </row>
    <row r="119" spans="9:9" s="71" customFormat="1" x14ac:dyDescent="0.25">
      <c r="I119" s="72"/>
    </row>
    <row r="120" spans="9:9" s="71" customFormat="1" x14ac:dyDescent="0.25">
      <c r="I120" s="72"/>
    </row>
    <row r="121" spans="9:9" s="71" customFormat="1" x14ac:dyDescent="0.25">
      <c r="I121" s="72"/>
    </row>
    <row r="122" spans="9:9" s="71" customFormat="1" x14ac:dyDescent="0.25">
      <c r="I122" s="72"/>
    </row>
    <row r="123" spans="9:9" s="71" customFormat="1" x14ac:dyDescent="0.25">
      <c r="I123" s="72"/>
    </row>
    <row r="124" spans="9:9" s="71" customFormat="1" x14ac:dyDescent="0.25">
      <c r="I124" s="72"/>
    </row>
    <row r="125" spans="9:9" s="71" customFormat="1" x14ac:dyDescent="0.25">
      <c r="I125" s="72"/>
    </row>
    <row r="126" spans="9:9" s="71" customFormat="1" x14ac:dyDescent="0.25">
      <c r="I126" s="72"/>
    </row>
    <row r="127" spans="9:9" s="71" customFormat="1" x14ac:dyDescent="0.25">
      <c r="I127" s="72"/>
    </row>
    <row r="128" spans="9:9" s="71" customFormat="1" x14ac:dyDescent="0.25">
      <c r="I128" s="72"/>
    </row>
    <row r="129" spans="9:9" s="71" customFormat="1" x14ac:dyDescent="0.25">
      <c r="I129" s="72"/>
    </row>
    <row r="130" spans="9:9" s="71" customFormat="1" x14ac:dyDescent="0.25">
      <c r="I130" s="72"/>
    </row>
    <row r="131" spans="9:9" s="71" customFormat="1" x14ac:dyDescent="0.25">
      <c r="I131" s="72"/>
    </row>
    <row r="132" spans="9:9" s="71" customFormat="1" x14ac:dyDescent="0.25">
      <c r="I132" s="72"/>
    </row>
    <row r="133" spans="9:9" s="71" customFormat="1" x14ac:dyDescent="0.25">
      <c r="I133" s="72"/>
    </row>
    <row r="134" spans="9:9" s="71" customFormat="1" x14ac:dyDescent="0.25">
      <c r="I134" s="72"/>
    </row>
    <row r="135" spans="9:9" s="71" customFormat="1" x14ac:dyDescent="0.25">
      <c r="I135" s="72"/>
    </row>
    <row r="136" spans="9:9" s="71" customFormat="1" x14ac:dyDescent="0.25">
      <c r="I136" s="72"/>
    </row>
    <row r="137" spans="9:9" s="71" customFormat="1" x14ac:dyDescent="0.25">
      <c r="I137" s="72"/>
    </row>
    <row r="138" spans="9:9" s="71" customFormat="1" x14ac:dyDescent="0.25">
      <c r="I138" s="72"/>
    </row>
    <row r="139" spans="9:9" s="71" customFormat="1" x14ac:dyDescent="0.25">
      <c r="I139" s="72"/>
    </row>
    <row r="140" spans="9:9" s="71" customFormat="1" x14ac:dyDescent="0.25">
      <c r="I140" s="72"/>
    </row>
    <row r="141" spans="9:9" s="71" customFormat="1" x14ac:dyDescent="0.25">
      <c r="I141" s="72"/>
    </row>
    <row r="142" spans="9:9" s="71" customFormat="1" x14ac:dyDescent="0.25">
      <c r="I142" s="72"/>
    </row>
    <row r="143" spans="9:9" s="71" customFormat="1" x14ac:dyDescent="0.25">
      <c r="I143" s="72"/>
    </row>
    <row r="144" spans="9:9" s="71" customFormat="1" x14ac:dyDescent="0.25">
      <c r="I144" s="72"/>
    </row>
    <row r="145" spans="9:9" s="71" customFormat="1" x14ac:dyDescent="0.25">
      <c r="I145" s="72"/>
    </row>
    <row r="146" spans="9:9" s="71" customFormat="1" x14ac:dyDescent="0.25">
      <c r="I146" s="72"/>
    </row>
    <row r="147" spans="9:9" s="71" customFormat="1" x14ac:dyDescent="0.25">
      <c r="I147" s="72"/>
    </row>
    <row r="148" spans="9:9" s="71" customFormat="1" x14ac:dyDescent="0.25">
      <c r="I148" s="72"/>
    </row>
    <row r="149" spans="9:9" s="71" customFormat="1" x14ac:dyDescent="0.25">
      <c r="I149" s="72"/>
    </row>
    <row r="150" spans="9:9" s="71" customFormat="1" x14ac:dyDescent="0.25">
      <c r="I150" s="72"/>
    </row>
    <row r="151" spans="9:9" s="71" customFormat="1" x14ac:dyDescent="0.25">
      <c r="I151" s="72"/>
    </row>
    <row r="152" spans="9:9" s="71" customFormat="1" x14ac:dyDescent="0.25">
      <c r="I152" s="72"/>
    </row>
    <row r="153" spans="9:9" s="71" customFormat="1" x14ac:dyDescent="0.25">
      <c r="I153" s="72"/>
    </row>
    <row r="154" spans="9:9" s="71" customFormat="1" x14ac:dyDescent="0.25">
      <c r="I154" s="72"/>
    </row>
    <row r="155" spans="9:9" s="71" customFormat="1" x14ac:dyDescent="0.25">
      <c r="I155" s="72"/>
    </row>
    <row r="156" spans="9:9" s="71" customFormat="1" x14ac:dyDescent="0.25">
      <c r="I156" s="72"/>
    </row>
    <row r="157" spans="9:9" s="71" customFormat="1" x14ac:dyDescent="0.25">
      <c r="I157" s="72"/>
    </row>
    <row r="158" spans="9:9" s="71" customFormat="1" x14ac:dyDescent="0.25">
      <c r="I158" s="72"/>
    </row>
    <row r="159" spans="9:9" s="71" customFormat="1" x14ac:dyDescent="0.25">
      <c r="I159" s="72"/>
    </row>
    <row r="160" spans="9:9" s="71" customFormat="1" x14ac:dyDescent="0.25">
      <c r="I160" s="72"/>
    </row>
    <row r="161" spans="9:9" s="71" customFormat="1" x14ac:dyDescent="0.25">
      <c r="I161" s="72"/>
    </row>
    <row r="162" spans="9:9" s="71" customFormat="1" x14ac:dyDescent="0.25">
      <c r="I162" s="72"/>
    </row>
    <row r="163" spans="9:9" s="71" customFormat="1" x14ac:dyDescent="0.25">
      <c r="I163" s="72"/>
    </row>
    <row r="164" spans="9:9" s="71" customFormat="1" x14ac:dyDescent="0.25">
      <c r="I164" s="72"/>
    </row>
    <row r="165" spans="9:9" s="71" customFormat="1" x14ac:dyDescent="0.25">
      <c r="I165" s="72"/>
    </row>
    <row r="166" spans="9:9" s="71" customFormat="1" x14ac:dyDescent="0.25">
      <c r="I166" s="72"/>
    </row>
    <row r="167" spans="9:9" s="71" customFormat="1" x14ac:dyDescent="0.25">
      <c r="I167" s="72"/>
    </row>
    <row r="168" spans="9:9" s="71" customFormat="1" x14ac:dyDescent="0.25">
      <c r="I168" s="72"/>
    </row>
    <row r="169" spans="9:9" s="71" customFormat="1" x14ac:dyDescent="0.25">
      <c r="I169" s="72"/>
    </row>
    <row r="170" spans="9:9" s="71" customFormat="1" x14ac:dyDescent="0.25">
      <c r="I170" s="72"/>
    </row>
    <row r="171" spans="9:9" s="71" customFormat="1" x14ac:dyDescent="0.25">
      <c r="I171" s="72"/>
    </row>
    <row r="172" spans="9:9" s="71" customFormat="1" x14ac:dyDescent="0.25">
      <c r="I172" s="72"/>
    </row>
    <row r="173" spans="9:9" s="71" customFormat="1" x14ac:dyDescent="0.25">
      <c r="I173" s="72"/>
    </row>
    <row r="174" spans="9:9" s="71" customFormat="1" x14ac:dyDescent="0.25">
      <c r="I174" s="72"/>
    </row>
    <row r="175" spans="9:9" s="71" customFormat="1" x14ac:dyDescent="0.25">
      <c r="I175" s="72"/>
    </row>
    <row r="176" spans="9:9" s="71" customFormat="1" x14ac:dyDescent="0.25">
      <c r="I176" s="72"/>
    </row>
    <row r="177" spans="9:9" s="71" customFormat="1" x14ac:dyDescent="0.25">
      <c r="I177" s="72"/>
    </row>
    <row r="178" spans="9:9" s="71" customFormat="1" x14ac:dyDescent="0.25">
      <c r="I178" s="72"/>
    </row>
    <row r="179" spans="9:9" s="71" customFormat="1" x14ac:dyDescent="0.25">
      <c r="I179" s="72"/>
    </row>
    <row r="180" spans="9:9" s="71" customFormat="1" x14ac:dyDescent="0.25">
      <c r="I180" s="72"/>
    </row>
    <row r="181" spans="9:9" s="71" customFormat="1" x14ac:dyDescent="0.25">
      <c r="I181" s="72"/>
    </row>
    <row r="182" spans="9:9" s="71" customFormat="1" x14ac:dyDescent="0.25">
      <c r="I182" s="72"/>
    </row>
    <row r="183" spans="9:9" s="71" customFormat="1" x14ac:dyDescent="0.25">
      <c r="I183" s="72"/>
    </row>
    <row r="184" spans="9:9" s="71" customFormat="1" x14ac:dyDescent="0.25">
      <c r="I184" s="72"/>
    </row>
    <row r="185" spans="9:9" s="71" customFormat="1" x14ac:dyDescent="0.25">
      <c r="I185" s="72"/>
    </row>
    <row r="186" spans="9:9" s="71" customFormat="1" x14ac:dyDescent="0.25">
      <c r="I186" s="72"/>
    </row>
    <row r="187" spans="9:9" s="71" customFormat="1" x14ac:dyDescent="0.25">
      <c r="I187" s="72"/>
    </row>
    <row r="188" spans="9:9" s="71" customFormat="1" x14ac:dyDescent="0.25">
      <c r="I188" s="72"/>
    </row>
    <row r="189" spans="9:9" s="71" customFormat="1" x14ac:dyDescent="0.25">
      <c r="I189" s="72"/>
    </row>
    <row r="190" spans="9:9" s="71" customFormat="1" x14ac:dyDescent="0.25">
      <c r="I190" s="72"/>
    </row>
    <row r="191" spans="9:9" s="71" customFormat="1" x14ac:dyDescent="0.25">
      <c r="I191" s="72"/>
    </row>
    <row r="192" spans="9:9" s="71" customFormat="1" x14ac:dyDescent="0.25">
      <c r="I192" s="72"/>
    </row>
    <row r="193" spans="9:9" s="71" customFormat="1" x14ac:dyDescent="0.25">
      <c r="I193" s="72"/>
    </row>
    <row r="194" spans="9:9" s="71" customFormat="1" x14ac:dyDescent="0.25">
      <c r="I194" s="72"/>
    </row>
    <row r="195" spans="9:9" s="71" customFormat="1" x14ac:dyDescent="0.25">
      <c r="I195" s="72"/>
    </row>
    <row r="196" spans="9:9" s="71" customFormat="1" x14ac:dyDescent="0.25">
      <c r="I196" s="72"/>
    </row>
    <row r="197" spans="9:9" s="71" customFormat="1" x14ac:dyDescent="0.25">
      <c r="I197" s="72"/>
    </row>
    <row r="198" spans="9:9" s="71" customFormat="1" x14ac:dyDescent="0.25">
      <c r="I198" s="72"/>
    </row>
    <row r="199" spans="9:9" s="71" customFormat="1" x14ac:dyDescent="0.25">
      <c r="I199" s="72"/>
    </row>
    <row r="200" spans="9:9" s="71" customFormat="1" x14ac:dyDescent="0.25">
      <c r="I200" s="72"/>
    </row>
    <row r="201" spans="9:9" s="71" customFormat="1" x14ac:dyDescent="0.25">
      <c r="I201" s="72"/>
    </row>
    <row r="202" spans="9:9" s="71" customFormat="1" x14ac:dyDescent="0.25">
      <c r="I202" s="72"/>
    </row>
    <row r="203" spans="9:9" s="71" customFormat="1" x14ac:dyDescent="0.25">
      <c r="I203" s="72"/>
    </row>
    <row r="204" spans="9:9" s="71" customFormat="1" x14ac:dyDescent="0.25">
      <c r="I204" s="72"/>
    </row>
    <row r="205" spans="9:9" s="71" customFormat="1" x14ac:dyDescent="0.25">
      <c r="I205" s="72"/>
    </row>
    <row r="206" spans="9:9" s="71" customFormat="1" x14ac:dyDescent="0.25">
      <c r="I206" s="72"/>
    </row>
    <row r="207" spans="9:9" s="71" customFormat="1" x14ac:dyDescent="0.25">
      <c r="I207" s="72"/>
    </row>
    <row r="208" spans="9:9" s="71" customFormat="1" x14ac:dyDescent="0.25">
      <c r="I208" s="72"/>
    </row>
    <row r="209" spans="9:9" s="71" customFormat="1" x14ac:dyDescent="0.25">
      <c r="I209" s="72"/>
    </row>
    <row r="210" spans="9:9" s="71" customFormat="1" x14ac:dyDescent="0.25">
      <c r="I210" s="72"/>
    </row>
    <row r="211" spans="9:9" s="71" customFormat="1" x14ac:dyDescent="0.25">
      <c r="I211" s="72"/>
    </row>
    <row r="212" spans="9:9" s="71" customFormat="1" x14ac:dyDescent="0.25">
      <c r="I212" s="72"/>
    </row>
    <row r="213" spans="9:9" s="71" customFormat="1" x14ac:dyDescent="0.25">
      <c r="I213" s="72"/>
    </row>
    <row r="214" spans="9:9" s="71" customFormat="1" x14ac:dyDescent="0.25">
      <c r="I214" s="72"/>
    </row>
    <row r="215" spans="9:9" s="71" customFormat="1" x14ac:dyDescent="0.25">
      <c r="I215" s="72"/>
    </row>
    <row r="216" spans="9:9" s="71" customFormat="1" x14ac:dyDescent="0.25">
      <c r="I216" s="72"/>
    </row>
    <row r="217" spans="9:9" s="71" customFormat="1" x14ac:dyDescent="0.25">
      <c r="I217" s="72"/>
    </row>
    <row r="218" spans="9:9" s="71" customFormat="1" x14ac:dyDescent="0.25">
      <c r="I218" s="72"/>
    </row>
    <row r="219" spans="9:9" s="71" customFormat="1" x14ac:dyDescent="0.25">
      <c r="I219" s="72"/>
    </row>
    <row r="220" spans="9:9" s="71" customFormat="1" x14ac:dyDescent="0.25">
      <c r="I220" s="72"/>
    </row>
    <row r="221" spans="9:9" s="71" customFormat="1" x14ac:dyDescent="0.25">
      <c r="I221" s="72"/>
    </row>
    <row r="222" spans="9:9" s="71" customFormat="1" x14ac:dyDescent="0.25">
      <c r="I222" s="72"/>
    </row>
    <row r="223" spans="9:9" s="71" customFormat="1" x14ac:dyDescent="0.25">
      <c r="I223" s="72"/>
    </row>
    <row r="224" spans="9:9" s="71" customFormat="1" x14ac:dyDescent="0.25">
      <c r="I224" s="72"/>
    </row>
    <row r="225" spans="9:9" s="71" customFormat="1" x14ac:dyDescent="0.25">
      <c r="I225" s="72"/>
    </row>
    <row r="226" spans="9:9" s="71" customFormat="1" x14ac:dyDescent="0.25">
      <c r="I226" s="72"/>
    </row>
    <row r="227" spans="9:9" s="71" customFormat="1" x14ac:dyDescent="0.25">
      <c r="I227" s="72"/>
    </row>
    <row r="228" spans="9:9" s="71" customFormat="1" x14ac:dyDescent="0.25">
      <c r="I228" s="72"/>
    </row>
    <row r="229" spans="9:9" s="71" customFormat="1" x14ac:dyDescent="0.25">
      <c r="I229" s="72"/>
    </row>
    <row r="230" spans="9:9" s="71" customFormat="1" x14ac:dyDescent="0.25">
      <c r="I230" s="72"/>
    </row>
    <row r="231" spans="9:9" s="71" customFormat="1" x14ac:dyDescent="0.25">
      <c r="I231" s="72"/>
    </row>
    <row r="232" spans="9:9" s="71" customFormat="1" x14ac:dyDescent="0.25">
      <c r="I232" s="72"/>
    </row>
    <row r="233" spans="9:9" s="71" customFormat="1" x14ac:dyDescent="0.25">
      <c r="I233" s="72"/>
    </row>
    <row r="234" spans="9:9" s="71" customFormat="1" x14ac:dyDescent="0.25">
      <c r="I234" s="72"/>
    </row>
    <row r="235" spans="9:9" s="71" customFormat="1" x14ac:dyDescent="0.25">
      <c r="I235" s="72"/>
    </row>
    <row r="236" spans="9:9" s="71" customFormat="1" x14ac:dyDescent="0.25">
      <c r="I236" s="72"/>
    </row>
    <row r="237" spans="9:9" s="71" customFormat="1" x14ac:dyDescent="0.25">
      <c r="I237" s="72"/>
    </row>
    <row r="238" spans="9:9" s="71" customFormat="1" x14ac:dyDescent="0.25">
      <c r="I238" s="72"/>
    </row>
    <row r="239" spans="9:9" s="71" customFormat="1" x14ac:dyDescent="0.25">
      <c r="I239" s="72"/>
    </row>
    <row r="240" spans="9:9" s="71" customFormat="1" x14ac:dyDescent="0.25">
      <c r="I240" s="72"/>
    </row>
    <row r="241" spans="9:9" s="71" customFormat="1" x14ac:dyDescent="0.25">
      <c r="I241" s="72"/>
    </row>
    <row r="242" spans="9:9" s="71" customFormat="1" x14ac:dyDescent="0.25">
      <c r="I242" s="72"/>
    </row>
    <row r="243" spans="9:9" s="71" customFormat="1" x14ac:dyDescent="0.25">
      <c r="I243" s="72"/>
    </row>
    <row r="244" spans="9:9" s="71" customFormat="1" x14ac:dyDescent="0.25">
      <c r="I244" s="72"/>
    </row>
    <row r="245" spans="9:9" s="71" customFormat="1" x14ac:dyDescent="0.25">
      <c r="I245" s="72"/>
    </row>
    <row r="246" spans="9:9" s="71" customFormat="1" x14ac:dyDescent="0.25">
      <c r="I246" s="72"/>
    </row>
    <row r="247" spans="9:9" s="71" customFormat="1" x14ac:dyDescent="0.25">
      <c r="I247" s="72"/>
    </row>
    <row r="248" spans="9:9" s="71" customFormat="1" x14ac:dyDescent="0.25">
      <c r="I248" s="72"/>
    </row>
    <row r="249" spans="9:9" s="71" customFormat="1" x14ac:dyDescent="0.25">
      <c r="I249" s="72"/>
    </row>
    <row r="250" spans="9:9" s="71" customFormat="1" x14ac:dyDescent="0.25">
      <c r="I250" s="72"/>
    </row>
    <row r="251" spans="9:9" s="71" customFormat="1" x14ac:dyDescent="0.25">
      <c r="I251" s="72"/>
    </row>
    <row r="252" spans="9:9" s="71" customFormat="1" x14ac:dyDescent="0.25">
      <c r="I252" s="72"/>
    </row>
    <row r="253" spans="9:9" s="71" customFormat="1" x14ac:dyDescent="0.25">
      <c r="I253" s="72"/>
    </row>
    <row r="254" spans="9:9" s="71" customFormat="1" x14ac:dyDescent="0.25">
      <c r="I254" s="72"/>
    </row>
    <row r="255" spans="9:9" s="71" customFormat="1" x14ac:dyDescent="0.25">
      <c r="I255" s="72"/>
    </row>
    <row r="256" spans="9:9" s="71" customFormat="1" x14ac:dyDescent="0.25">
      <c r="I256" s="72"/>
    </row>
    <row r="257" spans="9:9" s="71" customFormat="1" x14ac:dyDescent="0.25">
      <c r="I257" s="72"/>
    </row>
    <row r="258" spans="9:9" s="71" customFormat="1" x14ac:dyDescent="0.25">
      <c r="I258" s="72"/>
    </row>
    <row r="259" spans="9:9" s="71" customFormat="1" x14ac:dyDescent="0.25">
      <c r="I259" s="72"/>
    </row>
    <row r="260" spans="9:9" s="71" customFormat="1" x14ac:dyDescent="0.25">
      <c r="I260" s="72"/>
    </row>
    <row r="261" spans="9:9" s="71" customFormat="1" x14ac:dyDescent="0.25">
      <c r="I261" s="72"/>
    </row>
    <row r="262" spans="9:9" s="71" customFormat="1" x14ac:dyDescent="0.25">
      <c r="I262" s="72"/>
    </row>
    <row r="263" spans="9:9" s="71" customFormat="1" x14ac:dyDescent="0.25">
      <c r="I263" s="72"/>
    </row>
    <row r="264" spans="9:9" s="71" customFormat="1" x14ac:dyDescent="0.25">
      <c r="I264" s="72"/>
    </row>
    <row r="265" spans="9:9" s="71" customFormat="1" x14ac:dyDescent="0.25">
      <c r="I265" s="72"/>
    </row>
    <row r="266" spans="9:9" s="71" customFormat="1" x14ac:dyDescent="0.25">
      <c r="I266" s="72"/>
    </row>
    <row r="267" spans="9:9" s="71" customFormat="1" x14ac:dyDescent="0.25">
      <c r="I267" s="72"/>
    </row>
    <row r="268" spans="9:9" s="71" customFormat="1" x14ac:dyDescent="0.25">
      <c r="I268" s="72"/>
    </row>
    <row r="269" spans="9:9" s="71" customFormat="1" x14ac:dyDescent="0.25">
      <c r="I269" s="72"/>
    </row>
    <row r="270" spans="9:9" s="71" customFormat="1" x14ac:dyDescent="0.25">
      <c r="I270" s="72"/>
    </row>
    <row r="271" spans="9:9" s="71" customFormat="1" x14ac:dyDescent="0.25">
      <c r="I271" s="72"/>
    </row>
    <row r="272" spans="9:9" s="71" customFormat="1" x14ac:dyDescent="0.25">
      <c r="I272" s="72"/>
    </row>
    <row r="273" spans="9:9" s="71" customFormat="1" x14ac:dyDescent="0.25">
      <c r="I273" s="72"/>
    </row>
    <row r="274" spans="9:9" s="71" customFormat="1" x14ac:dyDescent="0.25">
      <c r="I274" s="72"/>
    </row>
    <row r="275" spans="9:9" s="71" customFormat="1" x14ac:dyDescent="0.25">
      <c r="I275" s="72"/>
    </row>
    <row r="276" spans="9:9" s="71" customFormat="1" x14ac:dyDescent="0.25">
      <c r="I276" s="72"/>
    </row>
    <row r="277" spans="9:9" s="71" customFormat="1" x14ac:dyDescent="0.25">
      <c r="I277" s="72"/>
    </row>
    <row r="278" spans="9:9" s="71" customFormat="1" x14ac:dyDescent="0.25">
      <c r="I278" s="72"/>
    </row>
    <row r="279" spans="9:9" s="71" customFormat="1" x14ac:dyDescent="0.25">
      <c r="I279" s="72"/>
    </row>
    <row r="280" spans="9:9" s="71" customFormat="1" x14ac:dyDescent="0.25">
      <c r="I280" s="72"/>
    </row>
    <row r="281" spans="9:9" s="71" customFormat="1" x14ac:dyDescent="0.25">
      <c r="I281" s="72"/>
    </row>
    <row r="282" spans="9:9" s="71" customFormat="1" x14ac:dyDescent="0.25">
      <c r="I282" s="72"/>
    </row>
    <row r="283" spans="9:9" s="71" customFormat="1" x14ac:dyDescent="0.25">
      <c r="I283" s="72"/>
    </row>
    <row r="284" spans="9:9" s="71" customFormat="1" x14ac:dyDescent="0.25">
      <c r="I284" s="72"/>
    </row>
    <row r="285" spans="9:9" s="71" customFormat="1" x14ac:dyDescent="0.25">
      <c r="I285" s="72"/>
    </row>
    <row r="286" spans="9:9" s="71" customFormat="1" x14ac:dyDescent="0.25">
      <c r="I286" s="72"/>
    </row>
    <row r="287" spans="9:9" s="71" customFormat="1" x14ac:dyDescent="0.25">
      <c r="I287" s="72"/>
    </row>
    <row r="288" spans="9:9" s="71" customFormat="1" x14ac:dyDescent="0.25">
      <c r="I288" s="72"/>
    </row>
    <row r="289" spans="9:9" s="71" customFormat="1" x14ac:dyDescent="0.25">
      <c r="I289" s="72"/>
    </row>
    <row r="290" spans="9:9" s="71" customFormat="1" x14ac:dyDescent="0.25">
      <c r="I290" s="72"/>
    </row>
    <row r="291" spans="9:9" s="71" customFormat="1" x14ac:dyDescent="0.25">
      <c r="I291" s="72"/>
    </row>
    <row r="292" spans="9:9" s="71" customFormat="1" x14ac:dyDescent="0.25">
      <c r="I292" s="72"/>
    </row>
    <row r="293" spans="9:9" s="71" customFormat="1" x14ac:dyDescent="0.25">
      <c r="I293" s="72"/>
    </row>
    <row r="294" spans="9:9" s="71" customFormat="1" x14ac:dyDescent="0.25">
      <c r="I294" s="72"/>
    </row>
    <row r="295" spans="9:9" s="71" customFormat="1" x14ac:dyDescent="0.25">
      <c r="I295" s="72"/>
    </row>
    <row r="296" spans="9:9" s="71" customFormat="1" x14ac:dyDescent="0.25">
      <c r="I296" s="72"/>
    </row>
    <row r="297" spans="9:9" s="71" customFormat="1" x14ac:dyDescent="0.25">
      <c r="I297" s="72"/>
    </row>
    <row r="298" spans="9:9" s="71" customFormat="1" x14ac:dyDescent="0.25">
      <c r="I298" s="72"/>
    </row>
    <row r="299" spans="9:9" s="71" customFormat="1" x14ac:dyDescent="0.25">
      <c r="I299" s="72"/>
    </row>
    <row r="300" spans="9:9" s="71" customFormat="1" x14ac:dyDescent="0.25">
      <c r="I300" s="72"/>
    </row>
    <row r="301" spans="9:9" s="71" customFormat="1" x14ac:dyDescent="0.25">
      <c r="I301" s="72"/>
    </row>
    <row r="302" spans="9:9" s="71" customFormat="1" x14ac:dyDescent="0.25">
      <c r="I302" s="72"/>
    </row>
  </sheetData>
  <sheetProtection algorithmName="SHA-512" hashValue="AD9sq1dqu3yhdD0pY+1mqYgDIRkcKGoN3D63od6izjxC+13s9Hrh9uu9Gu/A7k2pelc4cpoHsS+ysLLK5o47QA==" saltValue="dFv4kaGA2+dS9kpXE+t+sg==" spinCount="100000" sheet="1" objects="1" scenarios="1" insertRows="0"/>
  <mergeCells count="63">
    <mergeCell ref="E63:G63"/>
    <mergeCell ref="E64:G64"/>
    <mergeCell ref="E65:G65"/>
    <mergeCell ref="E57:G57"/>
    <mergeCell ref="E58:G58"/>
    <mergeCell ref="E59:G59"/>
    <mergeCell ref="E60:G60"/>
    <mergeCell ref="E61:G61"/>
    <mergeCell ref="E62:G62"/>
    <mergeCell ref="E56:G56"/>
    <mergeCell ref="E45:G45"/>
    <mergeCell ref="E46:G46"/>
    <mergeCell ref="E47:G47"/>
    <mergeCell ref="E48:G48"/>
    <mergeCell ref="E49:G49"/>
    <mergeCell ref="E50:G50"/>
    <mergeCell ref="E51:G51"/>
    <mergeCell ref="E52:G52"/>
    <mergeCell ref="E53:G53"/>
    <mergeCell ref="E54:G54"/>
    <mergeCell ref="E55:G55"/>
    <mergeCell ref="E44:G44"/>
    <mergeCell ref="E33:G33"/>
    <mergeCell ref="E34:G34"/>
    <mergeCell ref="E35:G35"/>
    <mergeCell ref="E36:G36"/>
    <mergeCell ref="E37:G37"/>
    <mergeCell ref="E38:G38"/>
    <mergeCell ref="E39:G39"/>
    <mergeCell ref="E40:G40"/>
    <mergeCell ref="E41:G41"/>
    <mergeCell ref="E42:G42"/>
    <mergeCell ref="E43:G43"/>
    <mergeCell ref="E32:G32"/>
    <mergeCell ref="E21:G21"/>
    <mergeCell ref="E22:G22"/>
    <mergeCell ref="E23:G23"/>
    <mergeCell ref="E24:G24"/>
    <mergeCell ref="E25:G25"/>
    <mergeCell ref="E26:G26"/>
    <mergeCell ref="E27:G27"/>
    <mergeCell ref="E28:G28"/>
    <mergeCell ref="E29:G29"/>
    <mergeCell ref="E30:G30"/>
    <mergeCell ref="E31:G31"/>
    <mergeCell ref="E20:G20"/>
    <mergeCell ref="E9:G9"/>
    <mergeCell ref="E10:G10"/>
    <mergeCell ref="E11:G11"/>
    <mergeCell ref="E12:G12"/>
    <mergeCell ref="E13:G13"/>
    <mergeCell ref="E14:G14"/>
    <mergeCell ref="E15:G15"/>
    <mergeCell ref="E16:G16"/>
    <mergeCell ref="E17:G17"/>
    <mergeCell ref="E18:G18"/>
    <mergeCell ref="E19:G19"/>
    <mergeCell ref="A1:G1"/>
    <mergeCell ref="A3:G3"/>
    <mergeCell ref="A4:A7"/>
    <mergeCell ref="B4:B7"/>
    <mergeCell ref="C4:D7"/>
    <mergeCell ref="E4:G7"/>
  </mergeCells>
  <dataValidations count="1">
    <dataValidation allowBlank="1" showInputMessage="1" showErrorMessage="1" promptTitle="Anz. Kilometer" prompt="Eintrag Anzahl Kilometer" sqref="C9:C65" xr:uid="{00000000-0002-0000-0300-000000000000}"/>
  </dataValidations>
  <printOptions horizontalCentered="1"/>
  <pageMargins left="0.55118110236220474" right="0.35433070866141736" top="0.55118110236220474" bottom="0.47244094488188981" header="0.23622047244094491" footer="0.23622047244094491"/>
  <pageSetup paperSize="9" scale="81" orientation="portrait" r:id="rId1"/>
  <headerFooter alignWithMargins="0">
    <oddFooter>&amp;L&amp;"Verdana,Standard"&amp;8&amp;Z&amp;F&amp;C&amp;"Verdana,Standard"&amp;8Seite &amp;P v. &amp;N&amp;R&amp;"Verdana,Standard"&amp;8letzter Ausdruck: &amp;D &amp;T</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pageSetUpPr fitToPage="1"/>
  </sheetPr>
  <dimension ref="A1:BG364"/>
  <sheetViews>
    <sheetView showZeros="0" zoomScaleNormal="100" zoomScaleSheetLayoutView="100" workbookViewId="0">
      <selection activeCell="E9" sqref="E9:G9"/>
    </sheetView>
  </sheetViews>
  <sheetFormatPr baseColWidth="10" defaultColWidth="11.44140625" defaultRowHeight="13.8" x14ac:dyDescent="0.25"/>
  <cols>
    <col min="1" max="1" width="13.88671875" style="73" customWidth="1"/>
    <col min="2" max="2" width="44.109375" style="73" customWidth="1"/>
    <col min="3" max="3" width="6.6640625" style="73" bestFit="1" customWidth="1"/>
    <col min="4" max="4" width="20.88671875" style="73" customWidth="1"/>
    <col min="5" max="5" width="4.44140625" style="73" bestFit="1" customWidth="1"/>
    <col min="6" max="7" width="13.88671875" style="73" customWidth="1"/>
    <col min="8" max="8" width="8.88671875" style="71" customWidth="1"/>
    <col min="9" max="9" width="80.109375" style="72" customWidth="1"/>
    <col min="10" max="13" width="8.88671875" style="71" customWidth="1"/>
    <col min="14" max="15" width="11.44140625" style="71"/>
    <col min="16" max="16" width="13.88671875" style="71" bestFit="1" customWidth="1"/>
    <col min="17" max="17" width="34.109375" style="71" customWidth="1"/>
    <col min="18" max="59" width="11.44140625" style="71"/>
    <col min="60" max="16384" width="11.44140625" style="73"/>
  </cols>
  <sheetData>
    <row r="1" spans="1:59" s="108" customFormat="1" ht="15" customHeight="1" x14ac:dyDescent="0.25">
      <c r="A1" s="270" t="s">
        <v>42</v>
      </c>
      <c r="B1" s="270"/>
      <c r="C1" s="270"/>
      <c r="D1" s="270"/>
      <c r="E1" s="270"/>
      <c r="F1" s="270"/>
      <c r="G1" s="270"/>
      <c r="I1" s="83"/>
    </row>
    <row r="2" spans="1:59" s="108" customFormat="1" ht="15" customHeight="1" x14ac:dyDescent="0.25">
      <c r="A2" s="110"/>
      <c r="B2" s="111"/>
      <c r="C2" s="111"/>
      <c r="D2" s="111"/>
      <c r="E2" s="111"/>
      <c r="F2" s="111"/>
      <c r="G2" s="112" t="str">
        <f>Hauptformular!C15&amp;", "&amp;Hauptformular!C16&amp;", "&amp;Hauptformular!C17&amp;" "&amp;Hauptformular!E17</f>
        <v xml:space="preserve">, ,  </v>
      </c>
      <c r="I2" s="83"/>
    </row>
    <row r="3" spans="1:59" s="97" customFormat="1" ht="47.7" customHeight="1" x14ac:dyDescent="0.25">
      <c r="A3" s="306" t="s">
        <v>61</v>
      </c>
      <c r="B3" s="307"/>
      <c r="C3" s="307"/>
      <c r="D3" s="307"/>
      <c r="E3" s="307"/>
      <c r="F3" s="307"/>
      <c r="G3" s="308"/>
      <c r="H3" s="95"/>
      <c r="I3" s="83" t="s">
        <v>33</v>
      </c>
      <c r="J3" s="95"/>
      <c r="K3" s="95"/>
      <c r="L3" s="95"/>
      <c r="M3" s="95"/>
      <c r="N3" s="95">
        <v>45</v>
      </c>
      <c r="O3" s="96"/>
      <c r="P3" s="96"/>
      <c r="Q3" s="96"/>
      <c r="R3" s="96"/>
      <c r="S3" s="96"/>
      <c r="T3" s="96"/>
      <c r="U3" s="96"/>
      <c r="V3" s="95"/>
      <c r="W3" s="95"/>
      <c r="X3" s="95"/>
      <c r="Y3" s="95"/>
      <c r="Z3" s="95"/>
      <c r="AA3" s="95"/>
      <c r="AB3" s="95"/>
      <c r="AC3" s="95"/>
      <c r="AD3" s="95"/>
      <c r="AE3" s="95"/>
      <c r="AF3" s="95"/>
      <c r="AG3" s="95"/>
      <c r="AH3" s="95"/>
      <c r="AI3" s="95"/>
      <c r="AJ3" s="95"/>
      <c r="AK3" s="95"/>
      <c r="AL3" s="95"/>
      <c r="AM3" s="95"/>
      <c r="AN3" s="95"/>
      <c r="AO3" s="95"/>
      <c r="AP3" s="95"/>
      <c r="AQ3" s="95"/>
      <c r="AR3" s="95"/>
      <c r="AS3" s="95"/>
      <c r="AT3" s="95"/>
      <c r="AU3" s="95"/>
      <c r="AV3" s="95"/>
      <c r="AW3" s="95"/>
      <c r="AX3" s="95"/>
      <c r="AY3" s="95"/>
      <c r="AZ3" s="95"/>
      <c r="BA3" s="95"/>
      <c r="BB3" s="95"/>
      <c r="BC3" s="95"/>
      <c r="BD3" s="95"/>
      <c r="BE3" s="95"/>
      <c r="BF3" s="95"/>
      <c r="BG3" s="95"/>
    </row>
    <row r="4" spans="1:59" s="104" customFormat="1" ht="10.35" customHeight="1" x14ac:dyDescent="0.25">
      <c r="A4" s="279" t="s">
        <v>44</v>
      </c>
      <c r="B4" s="280" t="s">
        <v>45</v>
      </c>
      <c r="C4" s="309" t="s">
        <v>62</v>
      </c>
      <c r="D4" s="310"/>
      <c r="E4" s="287" t="s">
        <v>21</v>
      </c>
      <c r="F4" s="288"/>
      <c r="G4" s="289"/>
      <c r="H4" s="102"/>
      <c r="I4" s="83"/>
      <c r="J4" s="102"/>
      <c r="K4" s="102"/>
      <c r="L4" s="102"/>
      <c r="M4" s="102"/>
      <c r="N4" s="102">
        <v>10</v>
      </c>
      <c r="O4" s="96"/>
      <c r="P4" s="96"/>
      <c r="Q4" s="96"/>
      <c r="R4" s="96"/>
      <c r="S4" s="96"/>
      <c r="T4" s="96"/>
      <c r="U4" s="96"/>
      <c r="V4" s="102"/>
      <c r="W4" s="102"/>
      <c r="X4" s="102"/>
      <c r="Y4" s="102"/>
      <c r="Z4" s="102"/>
      <c r="AA4" s="102"/>
      <c r="AB4" s="102"/>
      <c r="AC4" s="102"/>
      <c r="AD4" s="102"/>
      <c r="AE4" s="102"/>
      <c r="AF4" s="102"/>
      <c r="AG4" s="102"/>
      <c r="AH4" s="102"/>
      <c r="AI4" s="102"/>
      <c r="AJ4" s="102"/>
      <c r="AK4" s="102"/>
      <c r="AL4" s="102"/>
      <c r="AM4" s="102"/>
      <c r="AN4" s="102"/>
      <c r="AO4" s="102"/>
      <c r="AP4" s="102"/>
      <c r="AQ4" s="102"/>
      <c r="AR4" s="102"/>
      <c r="AS4" s="102"/>
      <c r="AT4" s="102"/>
      <c r="AU4" s="102"/>
      <c r="AV4" s="102"/>
      <c r="AW4" s="102"/>
      <c r="AX4" s="102"/>
      <c r="AY4" s="102"/>
      <c r="AZ4" s="102"/>
      <c r="BA4" s="102"/>
      <c r="BB4" s="102"/>
      <c r="BC4" s="102"/>
      <c r="BD4" s="102"/>
      <c r="BE4" s="102"/>
      <c r="BF4" s="102"/>
      <c r="BG4" s="102"/>
    </row>
    <row r="5" spans="1:59" s="104" customFormat="1" ht="10.35" customHeight="1" x14ac:dyDescent="0.25">
      <c r="A5" s="259"/>
      <c r="B5" s="261"/>
      <c r="C5" s="311"/>
      <c r="D5" s="312"/>
      <c r="E5" s="290"/>
      <c r="F5" s="291"/>
      <c r="G5" s="292"/>
      <c r="H5" s="102"/>
      <c r="I5" s="83"/>
      <c r="J5" s="102"/>
      <c r="K5" s="102"/>
      <c r="L5" s="102"/>
      <c r="M5" s="102"/>
      <c r="N5" s="102">
        <v>10</v>
      </c>
      <c r="O5" s="96"/>
      <c r="P5" s="96"/>
      <c r="Q5" s="96"/>
      <c r="R5" s="96"/>
      <c r="S5" s="96"/>
      <c r="T5" s="96"/>
      <c r="U5" s="96"/>
      <c r="V5" s="102"/>
      <c r="W5" s="102"/>
      <c r="X5" s="102"/>
      <c r="Y5" s="102"/>
      <c r="Z5" s="102"/>
      <c r="AA5" s="102"/>
      <c r="AB5" s="102"/>
      <c r="AC5" s="102"/>
      <c r="AD5" s="102"/>
      <c r="AE5" s="102"/>
      <c r="AF5" s="102"/>
      <c r="AG5" s="102"/>
      <c r="AH5" s="102"/>
      <c r="AI5" s="102"/>
      <c r="AJ5" s="102"/>
      <c r="AK5" s="102"/>
      <c r="AL5" s="102"/>
      <c r="AM5" s="102"/>
      <c r="AN5" s="102"/>
      <c r="AO5" s="102"/>
      <c r="AP5" s="102"/>
      <c r="AQ5" s="102"/>
      <c r="AR5" s="102"/>
      <c r="AS5" s="102"/>
      <c r="AT5" s="102"/>
      <c r="AU5" s="102"/>
      <c r="AV5" s="102"/>
      <c r="AW5" s="102"/>
      <c r="AX5" s="102"/>
      <c r="AY5" s="102"/>
      <c r="AZ5" s="102"/>
      <c r="BA5" s="102"/>
      <c r="BB5" s="102"/>
      <c r="BC5" s="102"/>
      <c r="BD5" s="102"/>
      <c r="BE5" s="102"/>
      <c r="BF5" s="102"/>
      <c r="BG5" s="102"/>
    </row>
    <row r="6" spans="1:59" s="104" customFormat="1" ht="10.35" customHeight="1" x14ac:dyDescent="0.25">
      <c r="A6" s="259"/>
      <c r="B6" s="261"/>
      <c r="C6" s="311"/>
      <c r="D6" s="312"/>
      <c r="E6" s="290"/>
      <c r="F6" s="291"/>
      <c r="G6" s="292"/>
      <c r="H6" s="102"/>
      <c r="I6" s="83"/>
      <c r="J6" s="102"/>
      <c r="K6" s="102"/>
      <c r="L6" s="102"/>
      <c r="M6" s="102"/>
      <c r="N6" s="102">
        <v>10</v>
      </c>
      <c r="O6" s="96"/>
      <c r="P6" s="96"/>
      <c r="Q6" s="96"/>
      <c r="R6" s="96"/>
      <c r="S6" s="96"/>
      <c r="T6" s="96"/>
      <c r="U6" s="96"/>
      <c r="V6" s="102"/>
      <c r="W6" s="102"/>
      <c r="X6" s="102"/>
      <c r="Y6" s="102"/>
      <c r="Z6" s="102"/>
      <c r="AA6" s="102"/>
      <c r="AB6" s="102"/>
      <c r="AC6" s="102"/>
      <c r="AD6" s="102"/>
      <c r="AE6" s="102"/>
      <c r="AF6" s="102"/>
      <c r="AG6" s="102"/>
      <c r="AH6" s="102"/>
      <c r="AI6" s="102"/>
      <c r="AJ6" s="102"/>
      <c r="AK6" s="102"/>
      <c r="AL6" s="102"/>
      <c r="AM6" s="102"/>
      <c r="AN6" s="102"/>
      <c r="AO6" s="102"/>
      <c r="AP6" s="102"/>
      <c r="AQ6" s="102"/>
      <c r="AR6" s="102"/>
      <c r="AS6" s="102"/>
      <c r="AT6" s="102"/>
      <c r="AU6" s="102"/>
      <c r="AV6" s="102"/>
      <c r="AW6" s="102"/>
      <c r="AX6" s="102"/>
      <c r="AY6" s="102"/>
      <c r="AZ6" s="102"/>
      <c r="BA6" s="102"/>
      <c r="BB6" s="102"/>
      <c r="BC6" s="102"/>
      <c r="BD6" s="102"/>
      <c r="BE6" s="102"/>
      <c r="BF6" s="102"/>
      <c r="BG6" s="102"/>
    </row>
    <row r="7" spans="1:59" s="104" customFormat="1" ht="10.35" customHeight="1" x14ac:dyDescent="0.25">
      <c r="A7" s="259"/>
      <c r="B7" s="261"/>
      <c r="C7" s="313"/>
      <c r="D7" s="314"/>
      <c r="E7" s="290"/>
      <c r="F7" s="291"/>
      <c r="G7" s="292"/>
      <c r="H7" s="102"/>
      <c r="I7" s="83"/>
      <c r="J7" s="102"/>
      <c r="K7" s="102"/>
      <c r="L7" s="102"/>
      <c r="M7" s="102"/>
      <c r="N7" s="102">
        <v>10</v>
      </c>
      <c r="O7" s="96"/>
      <c r="P7" s="96"/>
      <c r="Q7" s="96"/>
      <c r="R7" s="96"/>
      <c r="S7" s="96"/>
      <c r="T7" s="96"/>
      <c r="U7" s="96"/>
      <c r="V7" s="102"/>
      <c r="W7" s="102"/>
      <c r="X7" s="102"/>
      <c r="Y7" s="102"/>
      <c r="Z7" s="102"/>
      <c r="AA7" s="102"/>
      <c r="AB7" s="102"/>
      <c r="AC7" s="102"/>
      <c r="AD7" s="102"/>
      <c r="AE7" s="102"/>
      <c r="AF7" s="102"/>
      <c r="AG7" s="102"/>
      <c r="AH7" s="102"/>
      <c r="AI7" s="102"/>
      <c r="AJ7" s="102"/>
      <c r="AK7" s="102"/>
      <c r="AL7" s="102"/>
      <c r="AM7" s="102"/>
      <c r="AN7" s="102"/>
      <c r="AO7" s="102"/>
      <c r="AP7" s="102"/>
      <c r="AQ7" s="102"/>
      <c r="AR7" s="102"/>
      <c r="AS7" s="102"/>
      <c r="AT7" s="102"/>
      <c r="AU7" s="102"/>
      <c r="AV7" s="102"/>
      <c r="AW7" s="102"/>
      <c r="AX7" s="102"/>
      <c r="AY7" s="102"/>
      <c r="AZ7" s="102"/>
      <c r="BA7" s="102"/>
      <c r="BB7" s="102"/>
      <c r="BC7" s="102"/>
      <c r="BD7" s="102"/>
      <c r="BE7" s="102"/>
      <c r="BF7" s="102"/>
      <c r="BG7" s="102"/>
    </row>
    <row r="8" spans="1:59" s="104" customFormat="1" ht="17.100000000000001" customHeight="1" x14ac:dyDescent="0.25">
      <c r="A8" s="120"/>
      <c r="B8" s="121" t="s">
        <v>52</v>
      </c>
      <c r="C8" s="132">
        <f>SUM(C9:C66)</f>
        <v>0</v>
      </c>
      <c r="D8" s="129">
        <f>SUM(D9:D4999)</f>
        <v>0</v>
      </c>
      <c r="E8" s="127"/>
      <c r="F8" s="123"/>
      <c r="G8" s="123"/>
      <c r="H8" s="102"/>
      <c r="I8" s="83" t="s">
        <v>52</v>
      </c>
      <c r="J8" s="102"/>
      <c r="K8" s="102"/>
      <c r="L8" s="102"/>
      <c r="M8" s="102"/>
      <c r="N8" s="102">
        <v>17</v>
      </c>
      <c r="O8" s="71"/>
      <c r="P8" s="71"/>
      <c r="Q8" s="71"/>
      <c r="R8" s="71"/>
      <c r="S8" s="71"/>
      <c r="T8" s="71"/>
      <c r="U8" s="96"/>
      <c r="V8" s="102"/>
      <c r="W8" s="102"/>
      <c r="X8" s="102"/>
      <c r="Y8" s="102"/>
      <c r="Z8" s="102"/>
      <c r="AA8" s="102"/>
      <c r="AB8" s="102"/>
      <c r="AC8" s="102"/>
      <c r="AD8" s="102"/>
      <c r="AE8" s="102"/>
      <c r="AF8" s="102"/>
      <c r="AG8" s="102"/>
      <c r="AH8" s="102"/>
      <c r="AI8" s="102"/>
      <c r="AJ8" s="102"/>
      <c r="AK8" s="102"/>
      <c r="AL8" s="102"/>
      <c r="AM8" s="102"/>
      <c r="AN8" s="102"/>
      <c r="AO8" s="102"/>
      <c r="AP8" s="102"/>
      <c r="AQ8" s="102"/>
      <c r="AR8" s="102"/>
      <c r="AS8" s="102"/>
      <c r="AT8" s="102"/>
      <c r="AU8" s="102"/>
      <c r="AV8" s="102"/>
      <c r="AW8" s="102"/>
      <c r="AX8" s="102"/>
      <c r="AY8" s="102"/>
      <c r="AZ8" s="102"/>
      <c r="BA8" s="102"/>
      <c r="BB8" s="102"/>
      <c r="BC8" s="102"/>
      <c r="BD8" s="102"/>
      <c r="BE8" s="102"/>
      <c r="BF8" s="102"/>
      <c r="BG8" s="102"/>
    </row>
    <row r="9" spans="1:59" s="104" customFormat="1" ht="15" customHeight="1" x14ac:dyDescent="0.25">
      <c r="A9" s="62"/>
      <c r="B9" s="60"/>
      <c r="C9" s="61"/>
      <c r="D9" s="133">
        <f>+C9*30</f>
        <v>0</v>
      </c>
      <c r="E9" s="293"/>
      <c r="F9" s="294"/>
      <c r="G9" s="295"/>
      <c r="H9" s="102"/>
      <c r="I9" s="83" t="s">
        <v>63</v>
      </c>
      <c r="J9" s="102"/>
      <c r="K9" s="102"/>
      <c r="L9" s="102"/>
      <c r="M9" s="102"/>
      <c r="N9" s="102">
        <v>17</v>
      </c>
      <c r="O9" s="96"/>
      <c r="P9" s="96"/>
      <c r="Q9" s="96"/>
      <c r="R9" s="96"/>
      <c r="S9" s="96"/>
      <c r="T9" s="96"/>
      <c r="U9" s="96"/>
      <c r="V9" s="102"/>
      <c r="W9" s="102"/>
      <c r="X9" s="102"/>
      <c r="Y9" s="102"/>
      <c r="Z9" s="102"/>
      <c r="AA9" s="102"/>
      <c r="AB9" s="102"/>
      <c r="AC9" s="102"/>
      <c r="AD9" s="102"/>
      <c r="AE9" s="102"/>
      <c r="AF9" s="102"/>
      <c r="AG9" s="102"/>
      <c r="AH9" s="102"/>
      <c r="AI9" s="102"/>
      <c r="AJ9" s="102"/>
      <c r="AK9" s="102"/>
      <c r="AL9" s="102"/>
      <c r="AM9" s="102"/>
      <c r="AN9" s="102"/>
      <c r="AO9" s="102"/>
      <c r="AP9" s="102"/>
      <c r="AQ9" s="102"/>
      <c r="AR9" s="102"/>
      <c r="AS9" s="102"/>
      <c r="AT9" s="102"/>
      <c r="AU9" s="102"/>
      <c r="AV9" s="102"/>
      <c r="AW9" s="102"/>
      <c r="AX9" s="102"/>
      <c r="AY9" s="102"/>
      <c r="AZ9" s="102"/>
      <c r="BA9" s="102"/>
      <c r="BB9" s="102"/>
      <c r="BC9" s="102"/>
      <c r="BD9" s="102"/>
      <c r="BE9" s="102"/>
      <c r="BF9" s="102"/>
      <c r="BG9" s="102"/>
    </row>
    <row r="10" spans="1:59" s="104" customFormat="1" ht="15" customHeight="1" x14ac:dyDescent="0.25">
      <c r="A10" s="62"/>
      <c r="B10" s="60"/>
      <c r="C10" s="61"/>
      <c r="D10" s="133">
        <f t="shared" ref="D10:D49" si="0">+C10*30</f>
        <v>0</v>
      </c>
      <c r="E10" s="293"/>
      <c r="F10" s="294"/>
      <c r="G10" s="295"/>
      <c r="H10" s="102"/>
      <c r="I10" s="83"/>
      <c r="J10" s="102"/>
      <c r="K10" s="102"/>
      <c r="L10" s="102"/>
      <c r="M10" s="102"/>
      <c r="N10" s="102"/>
      <c r="O10" s="96"/>
      <c r="P10" s="96"/>
      <c r="Q10" s="96"/>
      <c r="R10" s="96"/>
      <c r="S10" s="96"/>
      <c r="T10" s="96"/>
      <c r="U10" s="96"/>
      <c r="V10" s="102"/>
      <c r="W10" s="102"/>
      <c r="X10" s="102"/>
      <c r="Y10" s="102"/>
      <c r="Z10" s="102"/>
      <c r="AA10" s="102"/>
      <c r="AB10" s="102"/>
      <c r="AC10" s="102"/>
      <c r="AD10" s="102"/>
      <c r="AE10" s="102"/>
      <c r="AF10" s="102"/>
      <c r="AG10" s="102"/>
      <c r="AH10" s="102"/>
      <c r="AI10" s="102"/>
      <c r="AJ10" s="102"/>
      <c r="AK10" s="102"/>
      <c r="AL10" s="102"/>
      <c r="AM10" s="102"/>
      <c r="AN10" s="102"/>
      <c r="AO10" s="102"/>
      <c r="AP10" s="102"/>
      <c r="AQ10" s="102"/>
      <c r="AR10" s="102"/>
      <c r="AS10" s="102"/>
      <c r="AT10" s="102"/>
      <c r="AU10" s="102"/>
      <c r="AV10" s="102"/>
      <c r="AW10" s="102"/>
      <c r="AX10" s="102"/>
      <c r="AY10" s="102"/>
      <c r="AZ10" s="102"/>
      <c r="BA10" s="102"/>
      <c r="BB10" s="102"/>
      <c r="BC10" s="102"/>
      <c r="BD10" s="102"/>
      <c r="BE10" s="102"/>
      <c r="BF10" s="102"/>
      <c r="BG10" s="102"/>
    </row>
    <row r="11" spans="1:59" s="104" customFormat="1" ht="15" customHeight="1" x14ac:dyDescent="0.25">
      <c r="A11" s="62"/>
      <c r="B11" s="60"/>
      <c r="C11" s="61"/>
      <c r="D11" s="133">
        <f t="shared" si="0"/>
        <v>0</v>
      </c>
      <c r="E11" s="293"/>
      <c r="F11" s="294"/>
      <c r="G11" s="295"/>
      <c r="H11" s="102"/>
      <c r="I11" s="83"/>
      <c r="J11" s="102"/>
      <c r="K11" s="102"/>
      <c r="L11" s="102"/>
      <c r="M11" s="102"/>
      <c r="N11" s="102"/>
      <c r="O11" s="96"/>
      <c r="P11" s="96"/>
      <c r="Q11" s="96"/>
      <c r="R11" s="96"/>
      <c r="S11" s="96"/>
      <c r="T11" s="96"/>
      <c r="U11" s="96"/>
      <c r="V11" s="102"/>
      <c r="W11" s="102"/>
      <c r="X11" s="102"/>
      <c r="Y11" s="102"/>
      <c r="Z11" s="102"/>
      <c r="AA11" s="102"/>
      <c r="AB11" s="102"/>
      <c r="AC11" s="102"/>
      <c r="AD11" s="102"/>
      <c r="AE11" s="102"/>
      <c r="AF11" s="102"/>
      <c r="AG11" s="102"/>
      <c r="AH11" s="102"/>
      <c r="AI11" s="102"/>
      <c r="AJ11" s="102"/>
      <c r="AK11" s="102"/>
      <c r="AL11" s="102"/>
      <c r="AM11" s="102"/>
      <c r="AN11" s="102"/>
      <c r="AO11" s="102"/>
      <c r="AP11" s="102"/>
      <c r="AQ11" s="102"/>
      <c r="AR11" s="102"/>
      <c r="AS11" s="102"/>
      <c r="AT11" s="102"/>
      <c r="AU11" s="102"/>
      <c r="AV11" s="102"/>
      <c r="AW11" s="102"/>
      <c r="AX11" s="102"/>
      <c r="AY11" s="102"/>
      <c r="AZ11" s="102"/>
      <c r="BA11" s="102"/>
      <c r="BB11" s="102"/>
      <c r="BC11" s="102"/>
      <c r="BD11" s="102"/>
      <c r="BE11" s="102"/>
      <c r="BF11" s="102"/>
      <c r="BG11" s="102"/>
    </row>
    <row r="12" spans="1:59" s="104" customFormat="1" ht="15" customHeight="1" x14ac:dyDescent="0.25">
      <c r="A12" s="62"/>
      <c r="B12" s="60"/>
      <c r="C12" s="61"/>
      <c r="D12" s="133">
        <f t="shared" si="0"/>
        <v>0</v>
      </c>
      <c r="E12" s="293"/>
      <c r="F12" s="294"/>
      <c r="G12" s="295"/>
      <c r="H12" s="102"/>
      <c r="I12" s="83"/>
      <c r="J12" s="102"/>
      <c r="K12" s="102"/>
      <c r="L12" s="102"/>
      <c r="M12" s="102"/>
      <c r="N12" s="102"/>
      <c r="O12" s="96"/>
      <c r="P12" s="96"/>
      <c r="Q12" s="96"/>
      <c r="R12" s="96"/>
      <c r="S12" s="96"/>
      <c r="T12" s="96"/>
      <c r="U12" s="96"/>
      <c r="V12" s="102"/>
      <c r="W12" s="102"/>
      <c r="X12" s="102"/>
      <c r="Y12" s="102"/>
      <c r="Z12" s="102"/>
      <c r="AA12" s="102"/>
      <c r="AB12" s="102"/>
      <c r="AC12" s="102"/>
      <c r="AD12" s="102"/>
      <c r="AE12" s="102"/>
      <c r="AF12" s="102"/>
      <c r="AG12" s="102"/>
      <c r="AH12" s="102"/>
      <c r="AI12" s="102"/>
      <c r="AJ12" s="102"/>
      <c r="AK12" s="102"/>
      <c r="AL12" s="102"/>
      <c r="AM12" s="102"/>
      <c r="AN12" s="102"/>
      <c r="AO12" s="102"/>
      <c r="AP12" s="102"/>
      <c r="AQ12" s="102"/>
      <c r="AR12" s="102"/>
      <c r="AS12" s="102"/>
      <c r="AT12" s="102"/>
      <c r="AU12" s="102"/>
      <c r="AV12" s="102"/>
      <c r="AW12" s="102"/>
      <c r="AX12" s="102"/>
      <c r="AY12" s="102"/>
      <c r="AZ12" s="102"/>
      <c r="BA12" s="102"/>
      <c r="BB12" s="102"/>
      <c r="BC12" s="102"/>
      <c r="BD12" s="102"/>
      <c r="BE12" s="102"/>
      <c r="BF12" s="102"/>
      <c r="BG12" s="102"/>
    </row>
    <row r="13" spans="1:59" s="104" customFormat="1" ht="15" customHeight="1" x14ac:dyDescent="0.25">
      <c r="A13" s="62"/>
      <c r="B13" s="60"/>
      <c r="C13" s="61"/>
      <c r="D13" s="133">
        <f t="shared" si="0"/>
        <v>0</v>
      </c>
      <c r="E13" s="293"/>
      <c r="F13" s="294"/>
      <c r="G13" s="295"/>
      <c r="H13" s="102"/>
      <c r="I13" s="83"/>
      <c r="J13" s="102"/>
      <c r="K13" s="102"/>
      <c r="L13" s="102"/>
      <c r="M13" s="102"/>
      <c r="N13" s="102"/>
      <c r="O13" s="96"/>
      <c r="P13" s="96"/>
      <c r="Q13" s="96"/>
      <c r="R13" s="96"/>
      <c r="S13" s="96"/>
      <c r="T13" s="96"/>
      <c r="U13" s="96"/>
      <c r="V13" s="102"/>
      <c r="W13" s="102"/>
      <c r="X13" s="102"/>
      <c r="Y13" s="102"/>
      <c r="Z13" s="102"/>
      <c r="AA13" s="102"/>
      <c r="AB13" s="102"/>
      <c r="AC13" s="102"/>
      <c r="AD13" s="102"/>
      <c r="AE13" s="102"/>
      <c r="AF13" s="102"/>
      <c r="AG13" s="102"/>
      <c r="AH13" s="102"/>
      <c r="AI13" s="102"/>
      <c r="AJ13" s="102"/>
      <c r="AK13" s="102"/>
      <c r="AL13" s="102"/>
      <c r="AM13" s="102"/>
      <c r="AN13" s="102"/>
      <c r="AO13" s="102"/>
      <c r="AP13" s="102"/>
      <c r="AQ13" s="102"/>
      <c r="AR13" s="102"/>
      <c r="AS13" s="102"/>
      <c r="AT13" s="102"/>
      <c r="AU13" s="102"/>
      <c r="AV13" s="102"/>
      <c r="AW13" s="102"/>
      <c r="AX13" s="102"/>
      <c r="AY13" s="102"/>
      <c r="AZ13" s="102"/>
      <c r="BA13" s="102"/>
      <c r="BB13" s="102"/>
      <c r="BC13" s="102"/>
      <c r="BD13" s="102"/>
      <c r="BE13" s="102"/>
      <c r="BF13" s="102"/>
      <c r="BG13" s="102"/>
    </row>
    <row r="14" spans="1:59" s="104" customFormat="1" ht="15" customHeight="1" x14ac:dyDescent="0.25">
      <c r="A14" s="62"/>
      <c r="B14" s="60"/>
      <c r="C14" s="61"/>
      <c r="D14" s="133">
        <f t="shared" si="0"/>
        <v>0</v>
      </c>
      <c r="E14" s="293"/>
      <c r="F14" s="294"/>
      <c r="G14" s="295"/>
      <c r="H14" s="102"/>
      <c r="I14" s="83"/>
      <c r="J14" s="102"/>
      <c r="K14" s="102"/>
      <c r="L14" s="102"/>
      <c r="M14" s="102"/>
      <c r="N14" s="102"/>
      <c r="O14" s="96"/>
      <c r="P14" s="96"/>
      <c r="Q14" s="96"/>
      <c r="R14" s="96"/>
      <c r="S14" s="96"/>
      <c r="T14" s="96"/>
      <c r="U14" s="96"/>
      <c r="V14" s="102"/>
      <c r="W14" s="102"/>
      <c r="X14" s="102"/>
      <c r="Y14" s="102"/>
      <c r="Z14" s="102"/>
      <c r="AA14" s="102"/>
      <c r="AB14" s="102"/>
      <c r="AC14" s="102"/>
      <c r="AD14" s="102"/>
      <c r="AE14" s="102"/>
      <c r="AF14" s="102"/>
      <c r="AG14" s="102"/>
      <c r="AH14" s="102"/>
      <c r="AI14" s="102"/>
      <c r="AJ14" s="102"/>
      <c r="AK14" s="102"/>
      <c r="AL14" s="102"/>
      <c r="AM14" s="102"/>
      <c r="AN14" s="102"/>
      <c r="AO14" s="102"/>
      <c r="AP14" s="102"/>
      <c r="AQ14" s="102"/>
      <c r="AR14" s="102"/>
      <c r="AS14" s="102"/>
      <c r="AT14" s="102"/>
      <c r="AU14" s="102"/>
      <c r="AV14" s="102"/>
      <c r="AW14" s="102"/>
      <c r="AX14" s="102"/>
      <c r="AY14" s="102"/>
      <c r="AZ14" s="102"/>
      <c r="BA14" s="102"/>
      <c r="BB14" s="102"/>
      <c r="BC14" s="102"/>
      <c r="BD14" s="102"/>
      <c r="BE14" s="102"/>
      <c r="BF14" s="102"/>
      <c r="BG14" s="102"/>
    </row>
    <row r="15" spans="1:59" s="104" customFormat="1" ht="15" customHeight="1" x14ac:dyDescent="0.25">
      <c r="A15" s="62"/>
      <c r="B15" s="60"/>
      <c r="C15" s="61"/>
      <c r="D15" s="133">
        <f t="shared" si="0"/>
        <v>0</v>
      </c>
      <c r="E15" s="293"/>
      <c r="F15" s="294"/>
      <c r="G15" s="295"/>
      <c r="H15" s="102"/>
      <c r="I15" s="83"/>
      <c r="J15" s="102"/>
      <c r="K15" s="102"/>
      <c r="L15" s="102"/>
      <c r="M15" s="102"/>
      <c r="N15" s="102"/>
      <c r="O15" s="96"/>
      <c r="P15" s="96"/>
      <c r="Q15" s="96"/>
      <c r="R15" s="96"/>
      <c r="S15" s="96"/>
      <c r="T15" s="96"/>
      <c r="U15" s="96"/>
      <c r="V15" s="102"/>
      <c r="W15" s="102"/>
      <c r="X15" s="102"/>
      <c r="Y15" s="102"/>
      <c r="Z15" s="102"/>
      <c r="AA15" s="102"/>
      <c r="AB15" s="102"/>
      <c r="AC15" s="102"/>
      <c r="AD15" s="102"/>
      <c r="AE15" s="102"/>
      <c r="AF15" s="102"/>
      <c r="AG15" s="102"/>
      <c r="AH15" s="102"/>
      <c r="AI15" s="102"/>
      <c r="AJ15" s="102"/>
      <c r="AK15" s="102"/>
      <c r="AL15" s="102"/>
      <c r="AM15" s="102"/>
      <c r="AN15" s="102"/>
      <c r="AO15" s="102"/>
      <c r="AP15" s="102"/>
      <c r="AQ15" s="102"/>
      <c r="AR15" s="102"/>
      <c r="AS15" s="102"/>
      <c r="AT15" s="102"/>
      <c r="AU15" s="102"/>
      <c r="AV15" s="102"/>
      <c r="AW15" s="102"/>
      <c r="AX15" s="102"/>
      <c r="AY15" s="102"/>
      <c r="AZ15" s="102"/>
      <c r="BA15" s="102"/>
      <c r="BB15" s="102"/>
      <c r="BC15" s="102"/>
      <c r="BD15" s="102"/>
      <c r="BE15" s="102"/>
      <c r="BF15" s="102"/>
      <c r="BG15" s="102"/>
    </row>
    <row r="16" spans="1:59" s="104" customFormat="1" ht="15" customHeight="1" x14ac:dyDescent="0.25">
      <c r="A16" s="62"/>
      <c r="B16" s="60"/>
      <c r="C16" s="61"/>
      <c r="D16" s="133">
        <f t="shared" si="0"/>
        <v>0</v>
      </c>
      <c r="E16" s="293"/>
      <c r="F16" s="294"/>
      <c r="G16" s="295"/>
      <c r="H16" s="102"/>
      <c r="I16" s="83"/>
      <c r="J16" s="102"/>
      <c r="K16" s="102"/>
      <c r="L16" s="102"/>
      <c r="M16" s="102"/>
      <c r="N16" s="102"/>
      <c r="O16" s="96"/>
      <c r="P16" s="96"/>
      <c r="Q16" s="96"/>
      <c r="R16" s="96"/>
      <c r="S16" s="96"/>
      <c r="T16" s="96"/>
      <c r="U16" s="96"/>
      <c r="V16" s="102"/>
      <c r="W16" s="102"/>
      <c r="X16" s="102"/>
      <c r="Y16" s="102"/>
      <c r="Z16" s="102"/>
      <c r="AA16" s="102"/>
      <c r="AB16" s="102"/>
      <c r="AC16" s="102"/>
      <c r="AD16" s="102"/>
      <c r="AE16" s="102"/>
      <c r="AF16" s="102"/>
      <c r="AG16" s="102"/>
      <c r="AH16" s="102"/>
      <c r="AI16" s="102"/>
      <c r="AJ16" s="102"/>
      <c r="AK16" s="102"/>
      <c r="AL16" s="102"/>
      <c r="AM16" s="102"/>
      <c r="AN16" s="102"/>
      <c r="AO16" s="102"/>
      <c r="AP16" s="102"/>
      <c r="AQ16" s="102"/>
      <c r="AR16" s="102"/>
      <c r="AS16" s="102"/>
      <c r="AT16" s="102"/>
      <c r="AU16" s="102"/>
      <c r="AV16" s="102"/>
      <c r="AW16" s="102"/>
      <c r="AX16" s="102"/>
      <c r="AY16" s="102"/>
      <c r="AZ16" s="102"/>
      <c r="BA16" s="102"/>
      <c r="BB16" s="102"/>
      <c r="BC16" s="102"/>
      <c r="BD16" s="102"/>
      <c r="BE16" s="102"/>
      <c r="BF16" s="102"/>
      <c r="BG16" s="102"/>
    </row>
    <row r="17" spans="1:59" s="104" customFormat="1" ht="15" customHeight="1" x14ac:dyDescent="0.25">
      <c r="A17" s="62"/>
      <c r="B17" s="60"/>
      <c r="C17" s="61"/>
      <c r="D17" s="133">
        <f t="shared" si="0"/>
        <v>0</v>
      </c>
      <c r="E17" s="293"/>
      <c r="F17" s="294"/>
      <c r="G17" s="295"/>
      <c r="H17" s="102"/>
      <c r="I17" s="83"/>
      <c r="J17" s="102"/>
      <c r="K17" s="102"/>
      <c r="L17" s="102"/>
      <c r="M17" s="102"/>
      <c r="N17" s="102"/>
      <c r="O17" s="96"/>
      <c r="P17" s="96"/>
      <c r="Q17" s="96"/>
      <c r="R17" s="96"/>
      <c r="S17" s="96"/>
      <c r="T17" s="96"/>
      <c r="U17" s="96"/>
      <c r="V17" s="102"/>
      <c r="W17" s="102"/>
      <c r="X17" s="102"/>
      <c r="Y17" s="102"/>
      <c r="Z17" s="102"/>
      <c r="AA17" s="102"/>
      <c r="AB17" s="102"/>
      <c r="AC17" s="102"/>
      <c r="AD17" s="102"/>
      <c r="AE17" s="102"/>
      <c r="AF17" s="102"/>
      <c r="AG17" s="102"/>
      <c r="AH17" s="102"/>
      <c r="AI17" s="102"/>
      <c r="AJ17" s="102"/>
      <c r="AK17" s="102"/>
      <c r="AL17" s="102"/>
      <c r="AM17" s="102"/>
      <c r="AN17" s="102"/>
      <c r="AO17" s="102"/>
      <c r="AP17" s="102"/>
      <c r="AQ17" s="102"/>
      <c r="AR17" s="102"/>
      <c r="AS17" s="102"/>
      <c r="AT17" s="102"/>
      <c r="AU17" s="102"/>
      <c r="AV17" s="102"/>
      <c r="AW17" s="102"/>
      <c r="AX17" s="102"/>
      <c r="AY17" s="102"/>
      <c r="AZ17" s="102"/>
      <c r="BA17" s="102"/>
      <c r="BB17" s="102"/>
      <c r="BC17" s="102"/>
      <c r="BD17" s="102"/>
      <c r="BE17" s="102"/>
      <c r="BF17" s="102"/>
      <c r="BG17" s="102"/>
    </row>
    <row r="18" spans="1:59" s="104" customFormat="1" ht="15" customHeight="1" x14ac:dyDescent="0.25">
      <c r="A18" s="62"/>
      <c r="B18" s="60"/>
      <c r="C18" s="61"/>
      <c r="D18" s="133">
        <f t="shared" si="0"/>
        <v>0</v>
      </c>
      <c r="E18" s="293"/>
      <c r="F18" s="294"/>
      <c r="G18" s="295"/>
      <c r="H18" s="102"/>
      <c r="I18" s="83"/>
      <c r="J18" s="102"/>
      <c r="K18" s="102"/>
      <c r="L18" s="102"/>
      <c r="M18" s="102"/>
      <c r="N18" s="102"/>
      <c r="O18" s="96"/>
      <c r="P18" s="96"/>
      <c r="Q18" s="96"/>
      <c r="R18" s="96"/>
      <c r="S18" s="96"/>
      <c r="T18" s="96"/>
      <c r="U18" s="96"/>
      <c r="V18" s="102"/>
      <c r="W18" s="102"/>
      <c r="X18" s="102"/>
      <c r="Y18" s="102"/>
      <c r="Z18" s="102"/>
      <c r="AA18" s="102"/>
      <c r="AB18" s="102"/>
      <c r="AC18" s="102"/>
      <c r="AD18" s="102"/>
      <c r="AE18" s="102"/>
      <c r="AF18" s="102"/>
      <c r="AG18" s="102"/>
      <c r="AH18" s="102"/>
      <c r="AI18" s="102"/>
      <c r="AJ18" s="102"/>
      <c r="AK18" s="102"/>
      <c r="AL18" s="102"/>
      <c r="AM18" s="102"/>
      <c r="AN18" s="102"/>
      <c r="AO18" s="102"/>
      <c r="AP18" s="102"/>
      <c r="AQ18" s="102"/>
      <c r="AR18" s="102"/>
      <c r="AS18" s="102"/>
      <c r="AT18" s="102"/>
      <c r="AU18" s="102"/>
      <c r="AV18" s="102"/>
      <c r="AW18" s="102"/>
      <c r="AX18" s="102"/>
      <c r="AY18" s="102"/>
      <c r="AZ18" s="102"/>
      <c r="BA18" s="102"/>
      <c r="BB18" s="102"/>
      <c r="BC18" s="102"/>
      <c r="BD18" s="102"/>
      <c r="BE18" s="102"/>
      <c r="BF18" s="102"/>
      <c r="BG18" s="102"/>
    </row>
    <row r="19" spans="1:59" s="104" customFormat="1" ht="15" customHeight="1" x14ac:dyDescent="0.25">
      <c r="A19" s="62"/>
      <c r="B19" s="60"/>
      <c r="C19" s="61"/>
      <c r="D19" s="133">
        <f t="shared" si="0"/>
        <v>0</v>
      </c>
      <c r="E19" s="293"/>
      <c r="F19" s="294"/>
      <c r="G19" s="295"/>
      <c r="H19" s="102"/>
      <c r="I19" s="83"/>
      <c r="J19" s="102"/>
      <c r="K19" s="102"/>
      <c r="L19" s="102"/>
      <c r="M19" s="102"/>
      <c r="N19" s="102"/>
      <c r="O19" s="96"/>
      <c r="P19" s="96"/>
      <c r="Q19" s="96"/>
      <c r="R19" s="96"/>
      <c r="S19" s="96"/>
      <c r="T19" s="96"/>
      <c r="U19" s="96"/>
      <c r="V19" s="102"/>
      <c r="W19" s="102"/>
      <c r="X19" s="102"/>
      <c r="Y19" s="102"/>
      <c r="Z19" s="102"/>
      <c r="AA19" s="102"/>
      <c r="AB19" s="102"/>
      <c r="AC19" s="102"/>
      <c r="AD19" s="102"/>
      <c r="AE19" s="102"/>
      <c r="AF19" s="102"/>
      <c r="AG19" s="102"/>
      <c r="AH19" s="102"/>
      <c r="AI19" s="102"/>
      <c r="AJ19" s="102"/>
      <c r="AK19" s="102"/>
      <c r="AL19" s="102"/>
      <c r="AM19" s="102"/>
      <c r="AN19" s="102"/>
      <c r="AO19" s="102"/>
      <c r="AP19" s="102"/>
      <c r="AQ19" s="102"/>
      <c r="AR19" s="102"/>
      <c r="AS19" s="102"/>
      <c r="AT19" s="102"/>
      <c r="AU19" s="102"/>
      <c r="AV19" s="102"/>
      <c r="AW19" s="102"/>
      <c r="AX19" s="102"/>
      <c r="AY19" s="102"/>
      <c r="AZ19" s="102"/>
      <c r="BA19" s="102"/>
      <c r="BB19" s="102"/>
      <c r="BC19" s="102"/>
      <c r="BD19" s="102"/>
      <c r="BE19" s="102"/>
      <c r="BF19" s="102"/>
      <c r="BG19" s="102"/>
    </row>
    <row r="20" spans="1:59" s="104" customFormat="1" ht="15" customHeight="1" x14ac:dyDescent="0.25">
      <c r="A20" s="62"/>
      <c r="B20" s="60"/>
      <c r="C20" s="61"/>
      <c r="D20" s="133">
        <f t="shared" si="0"/>
        <v>0</v>
      </c>
      <c r="E20" s="293"/>
      <c r="F20" s="294"/>
      <c r="G20" s="295"/>
      <c r="H20" s="102"/>
      <c r="I20" s="83"/>
      <c r="J20" s="102"/>
      <c r="K20" s="102"/>
      <c r="L20" s="102"/>
      <c r="M20" s="102"/>
      <c r="N20" s="102"/>
      <c r="O20" s="96"/>
      <c r="P20" s="96"/>
      <c r="Q20" s="96"/>
      <c r="R20" s="96"/>
      <c r="S20" s="96"/>
      <c r="T20" s="96"/>
      <c r="U20" s="96"/>
      <c r="V20" s="102"/>
      <c r="W20" s="102"/>
      <c r="X20" s="102"/>
      <c r="Y20" s="102"/>
      <c r="Z20" s="102"/>
      <c r="AA20" s="102"/>
      <c r="AB20" s="102"/>
      <c r="AC20" s="102"/>
      <c r="AD20" s="102"/>
      <c r="AE20" s="102"/>
      <c r="AF20" s="102"/>
      <c r="AG20" s="102"/>
      <c r="AH20" s="102"/>
      <c r="AI20" s="102"/>
      <c r="AJ20" s="102"/>
      <c r="AK20" s="102"/>
      <c r="AL20" s="102"/>
      <c r="AM20" s="102"/>
      <c r="AN20" s="102"/>
      <c r="AO20" s="102"/>
      <c r="AP20" s="102"/>
      <c r="AQ20" s="102"/>
      <c r="AR20" s="102"/>
      <c r="AS20" s="102"/>
      <c r="AT20" s="102"/>
      <c r="AU20" s="102"/>
      <c r="AV20" s="102"/>
      <c r="AW20" s="102"/>
      <c r="AX20" s="102"/>
      <c r="AY20" s="102"/>
      <c r="AZ20" s="102"/>
      <c r="BA20" s="102"/>
      <c r="BB20" s="102"/>
      <c r="BC20" s="102"/>
      <c r="BD20" s="102"/>
      <c r="BE20" s="102"/>
      <c r="BF20" s="102"/>
      <c r="BG20" s="102"/>
    </row>
    <row r="21" spans="1:59" s="104" customFormat="1" ht="15" customHeight="1" x14ac:dyDescent="0.25">
      <c r="A21" s="62"/>
      <c r="B21" s="60"/>
      <c r="C21" s="61"/>
      <c r="D21" s="133">
        <f t="shared" si="0"/>
        <v>0</v>
      </c>
      <c r="E21" s="293"/>
      <c r="F21" s="294"/>
      <c r="G21" s="295"/>
      <c r="H21" s="102"/>
      <c r="I21" s="83"/>
      <c r="J21" s="102"/>
      <c r="K21" s="102"/>
      <c r="L21" s="102"/>
      <c r="M21" s="102"/>
      <c r="N21" s="102"/>
      <c r="O21" s="96"/>
      <c r="P21" s="96"/>
      <c r="Q21" s="96"/>
      <c r="R21" s="96"/>
      <c r="S21" s="96"/>
      <c r="T21" s="96"/>
      <c r="U21" s="96"/>
      <c r="V21" s="102"/>
      <c r="W21" s="102"/>
      <c r="X21" s="102"/>
      <c r="Y21" s="102"/>
      <c r="Z21" s="102"/>
      <c r="AA21" s="102"/>
      <c r="AB21" s="102"/>
      <c r="AC21" s="102"/>
      <c r="AD21" s="102"/>
      <c r="AE21" s="102"/>
      <c r="AF21" s="102"/>
      <c r="AG21" s="102"/>
      <c r="AH21" s="102"/>
      <c r="AI21" s="102"/>
      <c r="AJ21" s="102"/>
      <c r="AK21" s="102"/>
      <c r="AL21" s="102"/>
      <c r="AM21" s="102"/>
      <c r="AN21" s="102"/>
      <c r="AO21" s="102"/>
      <c r="AP21" s="102"/>
      <c r="AQ21" s="102"/>
      <c r="AR21" s="102"/>
      <c r="AS21" s="102"/>
      <c r="AT21" s="102"/>
      <c r="AU21" s="102"/>
      <c r="AV21" s="102"/>
      <c r="AW21" s="102"/>
      <c r="AX21" s="102"/>
      <c r="AY21" s="102"/>
      <c r="AZ21" s="102"/>
      <c r="BA21" s="102"/>
      <c r="BB21" s="102"/>
      <c r="BC21" s="102"/>
      <c r="BD21" s="102"/>
      <c r="BE21" s="102"/>
      <c r="BF21" s="102"/>
      <c r="BG21" s="102"/>
    </row>
    <row r="22" spans="1:59" s="104" customFormat="1" ht="15" customHeight="1" x14ac:dyDescent="0.25">
      <c r="A22" s="62"/>
      <c r="B22" s="60"/>
      <c r="C22" s="61"/>
      <c r="D22" s="133">
        <f t="shared" si="0"/>
        <v>0</v>
      </c>
      <c r="E22" s="293"/>
      <c r="F22" s="294"/>
      <c r="G22" s="295"/>
      <c r="H22" s="102"/>
      <c r="I22" s="83"/>
      <c r="J22" s="102"/>
      <c r="K22" s="102"/>
      <c r="L22" s="102"/>
      <c r="M22" s="102"/>
      <c r="N22" s="102"/>
      <c r="O22" s="96"/>
      <c r="P22" s="96"/>
      <c r="Q22" s="96"/>
      <c r="R22" s="96"/>
      <c r="S22" s="96"/>
      <c r="T22" s="96"/>
      <c r="U22" s="96"/>
      <c r="V22" s="102"/>
      <c r="W22" s="102"/>
      <c r="X22" s="102"/>
      <c r="Y22" s="102"/>
      <c r="Z22" s="102"/>
      <c r="AA22" s="102"/>
      <c r="AB22" s="102"/>
      <c r="AC22" s="102"/>
      <c r="AD22" s="102"/>
      <c r="AE22" s="102"/>
      <c r="AF22" s="102"/>
      <c r="AG22" s="102"/>
      <c r="AH22" s="102"/>
      <c r="AI22" s="102"/>
      <c r="AJ22" s="102"/>
      <c r="AK22" s="102"/>
      <c r="AL22" s="102"/>
      <c r="AM22" s="102"/>
      <c r="AN22" s="102"/>
      <c r="AO22" s="102"/>
      <c r="AP22" s="102"/>
      <c r="AQ22" s="102"/>
      <c r="AR22" s="102"/>
      <c r="AS22" s="102"/>
      <c r="AT22" s="102"/>
      <c r="AU22" s="102"/>
      <c r="AV22" s="102"/>
      <c r="AW22" s="102"/>
      <c r="AX22" s="102"/>
      <c r="AY22" s="102"/>
      <c r="AZ22" s="102"/>
      <c r="BA22" s="102"/>
      <c r="BB22" s="102"/>
      <c r="BC22" s="102"/>
      <c r="BD22" s="102"/>
      <c r="BE22" s="102"/>
      <c r="BF22" s="102"/>
      <c r="BG22" s="102"/>
    </row>
    <row r="23" spans="1:59" s="104" customFormat="1" ht="15" customHeight="1" x14ac:dyDescent="0.25">
      <c r="A23" s="62"/>
      <c r="B23" s="60"/>
      <c r="C23" s="61"/>
      <c r="D23" s="133">
        <f t="shared" si="0"/>
        <v>0</v>
      </c>
      <c r="E23" s="293"/>
      <c r="F23" s="294"/>
      <c r="G23" s="295"/>
      <c r="H23" s="102"/>
      <c r="I23" s="83"/>
      <c r="J23" s="102"/>
      <c r="K23" s="102"/>
      <c r="L23" s="102"/>
      <c r="M23" s="102"/>
      <c r="N23" s="102"/>
      <c r="O23" s="96"/>
      <c r="P23" s="96"/>
      <c r="Q23" s="96"/>
      <c r="R23" s="96"/>
      <c r="S23" s="96"/>
      <c r="T23" s="96"/>
      <c r="U23" s="96"/>
      <c r="V23" s="102"/>
      <c r="W23" s="102"/>
      <c r="X23" s="102"/>
      <c r="Y23" s="102"/>
      <c r="Z23" s="102"/>
      <c r="AA23" s="102"/>
      <c r="AB23" s="102"/>
      <c r="AC23" s="102"/>
      <c r="AD23" s="102"/>
      <c r="AE23" s="102"/>
      <c r="AF23" s="102"/>
      <c r="AG23" s="102"/>
      <c r="AH23" s="102"/>
      <c r="AI23" s="102"/>
      <c r="AJ23" s="102"/>
      <c r="AK23" s="102"/>
      <c r="AL23" s="102"/>
      <c r="AM23" s="102"/>
      <c r="AN23" s="102"/>
      <c r="AO23" s="102"/>
      <c r="AP23" s="102"/>
      <c r="AQ23" s="102"/>
      <c r="AR23" s="102"/>
      <c r="AS23" s="102"/>
      <c r="AT23" s="102"/>
      <c r="AU23" s="102"/>
      <c r="AV23" s="102"/>
      <c r="AW23" s="102"/>
      <c r="AX23" s="102"/>
      <c r="AY23" s="102"/>
      <c r="AZ23" s="102"/>
      <c r="BA23" s="102"/>
      <c r="BB23" s="102"/>
      <c r="BC23" s="102"/>
      <c r="BD23" s="102"/>
      <c r="BE23" s="102"/>
      <c r="BF23" s="102"/>
      <c r="BG23" s="102"/>
    </row>
    <row r="24" spans="1:59" s="104" customFormat="1" ht="15" customHeight="1" x14ac:dyDescent="0.25">
      <c r="A24" s="62"/>
      <c r="B24" s="60"/>
      <c r="C24" s="61"/>
      <c r="D24" s="133">
        <f t="shared" si="0"/>
        <v>0</v>
      </c>
      <c r="E24" s="293"/>
      <c r="F24" s="294"/>
      <c r="G24" s="295"/>
      <c r="H24" s="102"/>
      <c r="I24" s="83"/>
      <c r="J24" s="102"/>
      <c r="K24" s="102"/>
      <c r="L24" s="102"/>
      <c r="M24" s="102"/>
      <c r="N24" s="102"/>
      <c r="O24" s="96"/>
      <c r="P24" s="96"/>
      <c r="Q24" s="96"/>
      <c r="R24" s="96"/>
      <c r="S24" s="96"/>
      <c r="T24" s="96"/>
      <c r="U24" s="96"/>
      <c r="V24" s="102"/>
      <c r="W24" s="102"/>
      <c r="X24" s="102"/>
      <c r="Y24" s="102"/>
      <c r="Z24" s="102"/>
      <c r="AA24" s="102"/>
      <c r="AB24" s="102"/>
      <c r="AC24" s="102"/>
      <c r="AD24" s="102"/>
      <c r="AE24" s="102"/>
      <c r="AF24" s="102"/>
      <c r="AG24" s="102"/>
      <c r="AH24" s="102"/>
      <c r="AI24" s="102"/>
      <c r="AJ24" s="102"/>
      <c r="AK24" s="102"/>
      <c r="AL24" s="102"/>
      <c r="AM24" s="102"/>
      <c r="AN24" s="102"/>
      <c r="AO24" s="102"/>
      <c r="AP24" s="102"/>
      <c r="AQ24" s="102"/>
      <c r="AR24" s="102"/>
      <c r="AS24" s="102"/>
      <c r="AT24" s="102"/>
      <c r="AU24" s="102"/>
      <c r="AV24" s="102"/>
      <c r="AW24" s="102"/>
      <c r="AX24" s="102"/>
      <c r="AY24" s="102"/>
      <c r="AZ24" s="102"/>
      <c r="BA24" s="102"/>
      <c r="BB24" s="102"/>
      <c r="BC24" s="102"/>
      <c r="BD24" s="102"/>
      <c r="BE24" s="102"/>
      <c r="BF24" s="102"/>
      <c r="BG24" s="102"/>
    </row>
    <row r="25" spans="1:59" s="104" customFormat="1" ht="15" customHeight="1" x14ac:dyDescent="0.25">
      <c r="A25" s="62"/>
      <c r="B25" s="60"/>
      <c r="C25" s="61"/>
      <c r="D25" s="133">
        <f t="shared" si="0"/>
        <v>0</v>
      </c>
      <c r="E25" s="293"/>
      <c r="F25" s="294"/>
      <c r="G25" s="295"/>
      <c r="H25" s="102"/>
      <c r="I25" s="83"/>
      <c r="J25" s="102"/>
      <c r="K25" s="102"/>
      <c r="L25" s="102"/>
      <c r="M25" s="102"/>
      <c r="N25" s="102"/>
      <c r="O25" s="96"/>
      <c r="P25" s="96"/>
      <c r="Q25" s="96"/>
      <c r="R25" s="96"/>
      <c r="S25" s="96"/>
      <c r="T25" s="96"/>
      <c r="U25" s="96"/>
      <c r="V25" s="102"/>
      <c r="W25" s="102"/>
      <c r="X25" s="102"/>
      <c r="Y25" s="102"/>
      <c r="Z25" s="102"/>
      <c r="AA25" s="102"/>
      <c r="AB25" s="102"/>
      <c r="AC25" s="102"/>
      <c r="AD25" s="102"/>
      <c r="AE25" s="102"/>
      <c r="AF25" s="102"/>
      <c r="AG25" s="102"/>
      <c r="AH25" s="102"/>
      <c r="AI25" s="102"/>
      <c r="AJ25" s="102"/>
      <c r="AK25" s="102"/>
      <c r="AL25" s="102"/>
      <c r="AM25" s="102"/>
      <c r="AN25" s="102"/>
      <c r="AO25" s="102"/>
      <c r="AP25" s="102"/>
      <c r="AQ25" s="102"/>
      <c r="AR25" s="102"/>
      <c r="AS25" s="102"/>
      <c r="AT25" s="102"/>
      <c r="AU25" s="102"/>
      <c r="AV25" s="102"/>
      <c r="AW25" s="102"/>
      <c r="AX25" s="102"/>
      <c r="AY25" s="102"/>
      <c r="AZ25" s="102"/>
      <c r="BA25" s="102"/>
      <c r="BB25" s="102"/>
      <c r="BC25" s="102"/>
      <c r="BD25" s="102"/>
      <c r="BE25" s="102"/>
      <c r="BF25" s="102"/>
      <c r="BG25" s="102"/>
    </row>
    <row r="26" spans="1:59" s="104" customFormat="1" ht="15" customHeight="1" x14ac:dyDescent="0.25">
      <c r="A26" s="62"/>
      <c r="B26" s="60"/>
      <c r="C26" s="61"/>
      <c r="D26" s="133">
        <f t="shared" si="0"/>
        <v>0</v>
      </c>
      <c r="E26" s="293"/>
      <c r="F26" s="294"/>
      <c r="G26" s="295"/>
      <c r="H26" s="102"/>
      <c r="I26" s="83"/>
      <c r="J26" s="102"/>
      <c r="K26" s="102"/>
      <c r="L26" s="102"/>
      <c r="M26" s="102"/>
      <c r="N26" s="102"/>
      <c r="O26" s="96"/>
      <c r="P26" s="96"/>
      <c r="Q26" s="96"/>
      <c r="R26" s="96"/>
      <c r="S26" s="96"/>
      <c r="T26" s="96"/>
      <c r="U26" s="96"/>
      <c r="V26" s="102"/>
      <c r="W26" s="102"/>
      <c r="X26" s="102"/>
      <c r="Y26" s="102"/>
      <c r="Z26" s="102"/>
      <c r="AA26" s="102"/>
      <c r="AB26" s="102"/>
      <c r="AC26" s="102"/>
      <c r="AD26" s="102"/>
      <c r="AE26" s="102"/>
      <c r="AF26" s="102"/>
      <c r="AG26" s="102"/>
      <c r="AH26" s="102"/>
      <c r="AI26" s="102"/>
      <c r="AJ26" s="102"/>
      <c r="AK26" s="102"/>
      <c r="AL26" s="102"/>
      <c r="AM26" s="102"/>
      <c r="AN26" s="102"/>
      <c r="AO26" s="102"/>
      <c r="AP26" s="102"/>
      <c r="AQ26" s="102"/>
      <c r="AR26" s="102"/>
      <c r="AS26" s="102"/>
      <c r="AT26" s="102"/>
      <c r="AU26" s="102"/>
      <c r="AV26" s="102"/>
      <c r="AW26" s="102"/>
      <c r="AX26" s="102"/>
      <c r="AY26" s="102"/>
      <c r="AZ26" s="102"/>
      <c r="BA26" s="102"/>
      <c r="BB26" s="102"/>
      <c r="BC26" s="102"/>
      <c r="BD26" s="102"/>
      <c r="BE26" s="102"/>
      <c r="BF26" s="102"/>
      <c r="BG26" s="102"/>
    </row>
    <row r="27" spans="1:59" s="104" customFormat="1" ht="15" customHeight="1" x14ac:dyDescent="0.25">
      <c r="A27" s="62"/>
      <c r="B27" s="60"/>
      <c r="C27" s="61"/>
      <c r="D27" s="133">
        <f t="shared" si="0"/>
        <v>0</v>
      </c>
      <c r="E27" s="293"/>
      <c r="F27" s="294"/>
      <c r="G27" s="295"/>
      <c r="H27" s="102"/>
      <c r="I27" s="83"/>
      <c r="J27" s="102"/>
      <c r="K27" s="102"/>
      <c r="L27" s="102"/>
      <c r="M27" s="102"/>
      <c r="N27" s="102"/>
      <c r="O27" s="96"/>
      <c r="P27" s="96"/>
      <c r="Q27" s="96"/>
      <c r="R27" s="96"/>
      <c r="S27" s="96"/>
      <c r="T27" s="96"/>
      <c r="U27" s="96"/>
      <c r="V27" s="102"/>
      <c r="W27" s="102"/>
      <c r="X27" s="102"/>
      <c r="Y27" s="102"/>
      <c r="Z27" s="102"/>
      <c r="AA27" s="102"/>
      <c r="AB27" s="102"/>
      <c r="AC27" s="102"/>
      <c r="AD27" s="102"/>
      <c r="AE27" s="102"/>
      <c r="AF27" s="102"/>
      <c r="AG27" s="102"/>
      <c r="AH27" s="102"/>
      <c r="AI27" s="102"/>
      <c r="AJ27" s="102"/>
      <c r="AK27" s="102"/>
      <c r="AL27" s="102"/>
      <c r="AM27" s="102"/>
      <c r="AN27" s="102"/>
      <c r="AO27" s="102"/>
      <c r="AP27" s="102"/>
      <c r="AQ27" s="102"/>
      <c r="AR27" s="102"/>
      <c r="AS27" s="102"/>
      <c r="AT27" s="102"/>
      <c r="AU27" s="102"/>
      <c r="AV27" s="102"/>
      <c r="AW27" s="102"/>
      <c r="AX27" s="102"/>
      <c r="AY27" s="102"/>
      <c r="AZ27" s="102"/>
      <c r="BA27" s="102"/>
      <c r="BB27" s="102"/>
      <c r="BC27" s="102"/>
      <c r="BD27" s="102"/>
      <c r="BE27" s="102"/>
      <c r="BF27" s="102"/>
      <c r="BG27" s="102"/>
    </row>
    <row r="28" spans="1:59" s="104" customFormat="1" ht="15" customHeight="1" x14ac:dyDescent="0.25">
      <c r="A28" s="62"/>
      <c r="B28" s="60"/>
      <c r="C28" s="61"/>
      <c r="D28" s="133">
        <f t="shared" si="0"/>
        <v>0</v>
      </c>
      <c r="E28" s="293"/>
      <c r="F28" s="294"/>
      <c r="G28" s="295"/>
      <c r="H28" s="102"/>
      <c r="I28" s="83"/>
      <c r="J28" s="102"/>
      <c r="K28" s="102"/>
      <c r="L28" s="102"/>
      <c r="M28" s="102"/>
      <c r="N28" s="102"/>
      <c r="O28" s="96"/>
      <c r="P28" s="96"/>
      <c r="Q28" s="96"/>
      <c r="R28" s="96"/>
      <c r="S28" s="96"/>
      <c r="T28" s="96"/>
      <c r="U28" s="96"/>
      <c r="V28" s="102"/>
      <c r="W28" s="102"/>
      <c r="X28" s="102"/>
      <c r="Y28" s="102"/>
      <c r="Z28" s="102"/>
      <c r="AA28" s="102"/>
      <c r="AB28" s="102"/>
      <c r="AC28" s="102"/>
      <c r="AD28" s="102"/>
      <c r="AE28" s="102"/>
      <c r="AF28" s="102"/>
      <c r="AG28" s="102"/>
      <c r="AH28" s="102"/>
      <c r="AI28" s="102"/>
      <c r="AJ28" s="102"/>
      <c r="AK28" s="102"/>
      <c r="AL28" s="102"/>
      <c r="AM28" s="102"/>
      <c r="AN28" s="102"/>
      <c r="AO28" s="102"/>
      <c r="AP28" s="102"/>
      <c r="AQ28" s="102"/>
      <c r="AR28" s="102"/>
      <c r="AS28" s="102"/>
      <c r="AT28" s="102"/>
      <c r="AU28" s="102"/>
      <c r="AV28" s="102"/>
      <c r="AW28" s="102"/>
      <c r="AX28" s="102"/>
      <c r="AY28" s="102"/>
      <c r="AZ28" s="102"/>
      <c r="BA28" s="102"/>
      <c r="BB28" s="102"/>
      <c r="BC28" s="102"/>
      <c r="BD28" s="102"/>
      <c r="BE28" s="102"/>
      <c r="BF28" s="102"/>
      <c r="BG28" s="102"/>
    </row>
    <row r="29" spans="1:59" s="104" customFormat="1" ht="15" customHeight="1" x14ac:dyDescent="0.25">
      <c r="A29" s="62"/>
      <c r="B29" s="60"/>
      <c r="C29" s="61"/>
      <c r="D29" s="133">
        <f t="shared" si="0"/>
        <v>0</v>
      </c>
      <c r="E29" s="293"/>
      <c r="F29" s="294"/>
      <c r="G29" s="295"/>
      <c r="H29" s="102"/>
      <c r="I29" s="83"/>
      <c r="J29" s="102"/>
      <c r="K29" s="102"/>
      <c r="L29" s="102"/>
      <c r="M29" s="102"/>
      <c r="N29" s="102"/>
      <c r="O29" s="96"/>
      <c r="P29" s="96"/>
      <c r="Q29" s="96"/>
      <c r="R29" s="96"/>
      <c r="S29" s="96"/>
      <c r="T29" s="96"/>
      <c r="U29" s="96"/>
      <c r="V29" s="102"/>
      <c r="W29" s="102"/>
      <c r="X29" s="102"/>
      <c r="Y29" s="102"/>
      <c r="Z29" s="102"/>
      <c r="AA29" s="102"/>
      <c r="AB29" s="102"/>
      <c r="AC29" s="102"/>
      <c r="AD29" s="102"/>
      <c r="AE29" s="102"/>
      <c r="AF29" s="102"/>
      <c r="AG29" s="102"/>
      <c r="AH29" s="102"/>
      <c r="AI29" s="102"/>
      <c r="AJ29" s="102"/>
      <c r="AK29" s="102"/>
      <c r="AL29" s="102"/>
      <c r="AM29" s="102"/>
      <c r="AN29" s="102"/>
      <c r="AO29" s="102"/>
      <c r="AP29" s="102"/>
      <c r="AQ29" s="102"/>
      <c r="AR29" s="102"/>
      <c r="AS29" s="102"/>
      <c r="AT29" s="102"/>
      <c r="AU29" s="102"/>
      <c r="AV29" s="102"/>
      <c r="AW29" s="102"/>
      <c r="AX29" s="102"/>
      <c r="AY29" s="102"/>
      <c r="AZ29" s="102"/>
      <c r="BA29" s="102"/>
      <c r="BB29" s="102"/>
      <c r="BC29" s="102"/>
      <c r="BD29" s="102"/>
      <c r="BE29" s="102"/>
      <c r="BF29" s="102"/>
      <c r="BG29" s="102"/>
    </row>
    <row r="30" spans="1:59" s="104" customFormat="1" ht="15" customHeight="1" x14ac:dyDescent="0.25">
      <c r="A30" s="62"/>
      <c r="B30" s="60"/>
      <c r="C30" s="61"/>
      <c r="D30" s="133">
        <f t="shared" si="0"/>
        <v>0</v>
      </c>
      <c r="E30" s="293"/>
      <c r="F30" s="294"/>
      <c r="G30" s="295"/>
      <c r="H30" s="102"/>
      <c r="I30" s="83"/>
      <c r="J30" s="102"/>
      <c r="K30" s="102"/>
      <c r="L30" s="102"/>
      <c r="M30" s="102"/>
      <c r="N30" s="102"/>
      <c r="O30" s="96"/>
      <c r="P30" s="96"/>
      <c r="Q30" s="96"/>
      <c r="R30" s="96"/>
      <c r="S30" s="96"/>
      <c r="T30" s="96"/>
      <c r="U30" s="96"/>
      <c r="V30" s="102"/>
      <c r="W30" s="102"/>
      <c r="X30" s="102"/>
      <c r="Y30" s="102"/>
      <c r="Z30" s="102"/>
      <c r="AA30" s="102"/>
      <c r="AB30" s="102"/>
      <c r="AC30" s="102"/>
      <c r="AD30" s="102"/>
      <c r="AE30" s="102"/>
      <c r="AF30" s="102"/>
      <c r="AG30" s="102"/>
      <c r="AH30" s="102"/>
      <c r="AI30" s="102"/>
      <c r="AJ30" s="102"/>
      <c r="AK30" s="102"/>
      <c r="AL30" s="102"/>
      <c r="AM30" s="102"/>
      <c r="AN30" s="102"/>
      <c r="AO30" s="102"/>
      <c r="AP30" s="102"/>
      <c r="AQ30" s="102"/>
      <c r="AR30" s="102"/>
      <c r="AS30" s="102"/>
      <c r="AT30" s="102"/>
      <c r="AU30" s="102"/>
      <c r="AV30" s="102"/>
      <c r="AW30" s="102"/>
      <c r="AX30" s="102"/>
      <c r="AY30" s="102"/>
      <c r="AZ30" s="102"/>
      <c r="BA30" s="102"/>
      <c r="BB30" s="102"/>
      <c r="BC30" s="102"/>
      <c r="BD30" s="102"/>
      <c r="BE30" s="102"/>
      <c r="BF30" s="102"/>
      <c r="BG30" s="102"/>
    </row>
    <row r="31" spans="1:59" s="104" customFormat="1" ht="15" customHeight="1" x14ac:dyDescent="0.25">
      <c r="A31" s="62"/>
      <c r="B31" s="60"/>
      <c r="C31" s="61"/>
      <c r="D31" s="133">
        <f t="shared" si="0"/>
        <v>0</v>
      </c>
      <c r="E31" s="293"/>
      <c r="F31" s="294"/>
      <c r="G31" s="295"/>
      <c r="H31" s="102"/>
      <c r="I31" s="83"/>
      <c r="J31" s="102"/>
      <c r="K31" s="102"/>
      <c r="L31" s="102"/>
      <c r="M31" s="102"/>
      <c r="N31" s="102"/>
      <c r="O31" s="96"/>
      <c r="P31" s="96"/>
      <c r="Q31" s="96"/>
      <c r="R31" s="96"/>
      <c r="S31" s="96"/>
      <c r="T31" s="96"/>
      <c r="U31" s="96"/>
      <c r="V31" s="102"/>
      <c r="W31" s="102"/>
      <c r="X31" s="102"/>
      <c r="Y31" s="102"/>
      <c r="Z31" s="102"/>
      <c r="AA31" s="102"/>
      <c r="AB31" s="102"/>
      <c r="AC31" s="102"/>
      <c r="AD31" s="102"/>
      <c r="AE31" s="102"/>
      <c r="AF31" s="102"/>
      <c r="AG31" s="102"/>
      <c r="AH31" s="102"/>
      <c r="AI31" s="102"/>
      <c r="AJ31" s="102"/>
      <c r="AK31" s="102"/>
      <c r="AL31" s="102"/>
      <c r="AM31" s="102"/>
      <c r="AN31" s="102"/>
      <c r="AO31" s="102"/>
      <c r="AP31" s="102"/>
      <c r="AQ31" s="102"/>
      <c r="AR31" s="102"/>
      <c r="AS31" s="102"/>
      <c r="AT31" s="102"/>
      <c r="AU31" s="102"/>
      <c r="AV31" s="102"/>
      <c r="AW31" s="102"/>
      <c r="AX31" s="102"/>
      <c r="AY31" s="102"/>
      <c r="AZ31" s="102"/>
      <c r="BA31" s="102"/>
      <c r="BB31" s="102"/>
      <c r="BC31" s="102"/>
      <c r="BD31" s="102"/>
      <c r="BE31" s="102"/>
      <c r="BF31" s="102"/>
      <c r="BG31" s="102"/>
    </row>
    <row r="32" spans="1:59" s="104" customFormat="1" ht="15" customHeight="1" x14ac:dyDescent="0.25">
      <c r="A32" s="62"/>
      <c r="B32" s="60"/>
      <c r="C32" s="61"/>
      <c r="D32" s="133">
        <f t="shared" si="0"/>
        <v>0</v>
      </c>
      <c r="E32" s="293"/>
      <c r="F32" s="294"/>
      <c r="G32" s="295"/>
      <c r="H32" s="102"/>
      <c r="I32" s="83"/>
      <c r="J32" s="102"/>
      <c r="K32" s="102"/>
      <c r="L32" s="102"/>
      <c r="M32" s="102"/>
      <c r="N32" s="102"/>
      <c r="O32" s="96"/>
      <c r="P32" s="96"/>
      <c r="Q32" s="96"/>
      <c r="R32" s="96"/>
      <c r="S32" s="96"/>
      <c r="T32" s="96"/>
      <c r="U32" s="96"/>
      <c r="V32" s="102"/>
      <c r="W32" s="102"/>
      <c r="X32" s="102"/>
      <c r="Y32" s="102"/>
      <c r="Z32" s="102"/>
      <c r="AA32" s="102"/>
      <c r="AB32" s="102"/>
      <c r="AC32" s="102"/>
      <c r="AD32" s="102"/>
      <c r="AE32" s="102"/>
      <c r="AF32" s="102"/>
      <c r="AG32" s="102"/>
      <c r="AH32" s="102"/>
      <c r="AI32" s="102"/>
      <c r="AJ32" s="102"/>
      <c r="AK32" s="102"/>
      <c r="AL32" s="102"/>
      <c r="AM32" s="102"/>
      <c r="AN32" s="102"/>
      <c r="AO32" s="102"/>
      <c r="AP32" s="102"/>
      <c r="AQ32" s="102"/>
      <c r="AR32" s="102"/>
      <c r="AS32" s="102"/>
      <c r="AT32" s="102"/>
      <c r="AU32" s="102"/>
      <c r="AV32" s="102"/>
      <c r="AW32" s="102"/>
      <c r="AX32" s="102"/>
      <c r="AY32" s="102"/>
      <c r="AZ32" s="102"/>
      <c r="BA32" s="102"/>
      <c r="BB32" s="102"/>
      <c r="BC32" s="102"/>
      <c r="BD32" s="102"/>
      <c r="BE32" s="102"/>
      <c r="BF32" s="102"/>
      <c r="BG32" s="102"/>
    </row>
    <row r="33" spans="1:59" s="104" customFormat="1" ht="15" customHeight="1" x14ac:dyDescent="0.25">
      <c r="A33" s="62"/>
      <c r="B33" s="60"/>
      <c r="C33" s="61"/>
      <c r="D33" s="133">
        <f t="shared" si="0"/>
        <v>0</v>
      </c>
      <c r="E33" s="293"/>
      <c r="F33" s="294"/>
      <c r="G33" s="295"/>
      <c r="H33" s="102"/>
      <c r="I33" s="83"/>
      <c r="J33" s="102"/>
      <c r="K33" s="102"/>
      <c r="L33" s="102"/>
      <c r="M33" s="102"/>
      <c r="N33" s="102"/>
      <c r="O33" s="96"/>
      <c r="P33" s="96"/>
      <c r="Q33" s="96"/>
      <c r="R33" s="96"/>
      <c r="S33" s="96"/>
      <c r="T33" s="96"/>
      <c r="U33" s="96"/>
      <c r="V33" s="102"/>
      <c r="W33" s="102"/>
      <c r="X33" s="102"/>
      <c r="Y33" s="102"/>
      <c r="Z33" s="102"/>
      <c r="AA33" s="102"/>
      <c r="AB33" s="102"/>
      <c r="AC33" s="102"/>
      <c r="AD33" s="102"/>
      <c r="AE33" s="102"/>
      <c r="AF33" s="102"/>
      <c r="AG33" s="102"/>
      <c r="AH33" s="102"/>
      <c r="AI33" s="102"/>
      <c r="AJ33" s="102"/>
      <c r="AK33" s="102"/>
      <c r="AL33" s="102"/>
      <c r="AM33" s="102"/>
      <c r="AN33" s="102"/>
      <c r="AO33" s="102"/>
      <c r="AP33" s="102"/>
      <c r="AQ33" s="102"/>
      <c r="AR33" s="102"/>
      <c r="AS33" s="102"/>
      <c r="AT33" s="102"/>
      <c r="AU33" s="102"/>
      <c r="AV33" s="102"/>
      <c r="AW33" s="102"/>
      <c r="AX33" s="102"/>
      <c r="AY33" s="102"/>
      <c r="AZ33" s="102"/>
      <c r="BA33" s="102"/>
      <c r="BB33" s="102"/>
      <c r="BC33" s="102"/>
      <c r="BD33" s="102"/>
      <c r="BE33" s="102"/>
      <c r="BF33" s="102"/>
      <c r="BG33" s="102"/>
    </row>
    <row r="34" spans="1:59" s="104" customFormat="1" ht="15" customHeight="1" x14ac:dyDescent="0.25">
      <c r="A34" s="62"/>
      <c r="B34" s="60"/>
      <c r="C34" s="61"/>
      <c r="D34" s="133">
        <f t="shared" si="0"/>
        <v>0</v>
      </c>
      <c r="E34" s="293"/>
      <c r="F34" s="294"/>
      <c r="G34" s="295"/>
      <c r="H34" s="102"/>
      <c r="I34" s="83"/>
      <c r="J34" s="102"/>
      <c r="K34" s="102"/>
      <c r="L34" s="102"/>
      <c r="M34" s="102"/>
      <c r="N34" s="102"/>
      <c r="O34" s="96"/>
      <c r="P34" s="96"/>
      <c r="Q34" s="96"/>
      <c r="R34" s="96"/>
      <c r="S34" s="96"/>
      <c r="T34" s="96"/>
      <c r="U34" s="96"/>
      <c r="V34" s="102"/>
      <c r="W34" s="102"/>
      <c r="X34" s="102"/>
      <c r="Y34" s="102"/>
      <c r="Z34" s="102"/>
      <c r="AA34" s="102"/>
      <c r="AB34" s="102"/>
      <c r="AC34" s="102"/>
      <c r="AD34" s="102"/>
      <c r="AE34" s="102"/>
      <c r="AF34" s="102"/>
      <c r="AG34" s="102"/>
      <c r="AH34" s="102"/>
      <c r="AI34" s="102"/>
      <c r="AJ34" s="102"/>
      <c r="AK34" s="102"/>
      <c r="AL34" s="102"/>
      <c r="AM34" s="102"/>
      <c r="AN34" s="102"/>
      <c r="AO34" s="102"/>
      <c r="AP34" s="102"/>
      <c r="AQ34" s="102"/>
      <c r="AR34" s="102"/>
      <c r="AS34" s="102"/>
      <c r="AT34" s="102"/>
      <c r="AU34" s="102"/>
      <c r="AV34" s="102"/>
      <c r="AW34" s="102"/>
      <c r="AX34" s="102"/>
      <c r="AY34" s="102"/>
      <c r="AZ34" s="102"/>
      <c r="BA34" s="102"/>
      <c r="BB34" s="102"/>
      <c r="BC34" s="102"/>
      <c r="BD34" s="102"/>
      <c r="BE34" s="102"/>
      <c r="BF34" s="102"/>
      <c r="BG34" s="102"/>
    </row>
    <row r="35" spans="1:59" s="104" customFormat="1" ht="15" customHeight="1" x14ac:dyDescent="0.25">
      <c r="A35" s="62"/>
      <c r="B35" s="60"/>
      <c r="C35" s="61"/>
      <c r="D35" s="133">
        <f t="shared" si="0"/>
        <v>0</v>
      </c>
      <c r="E35" s="293"/>
      <c r="F35" s="294"/>
      <c r="G35" s="295"/>
      <c r="H35" s="102"/>
      <c r="I35" s="83"/>
      <c r="J35" s="102"/>
      <c r="K35" s="102"/>
      <c r="L35" s="102"/>
      <c r="M35" s="102"/>
      <c r="N35" s="102"/>
      <c r="O35" s="96"/>
      <c r="P35" s="96"/>
      <c r="Q35" s="96"/>
      <c r="R35" s="96"/>
      <c r="S35" s="96"/>
      <c r="T35" s="96"/>
      <c r="U35" s="96"/>
      <c r="V35" s="102"/>
      <c r="W35" s="102"/>
      <c r="X35" s="102"/>
      <c r="Y35" s="102"/>
      <c r="Z35" s="102"/>
      <c r="AA35" s="102"/>
      <c r="AB35" s="102"/>
      <c r="AC35" s="102"/>
      <c r="AD35" s="102"/>
      <c r="AE35" s="102"/>
      <c r="AF35" s="102"/>
      <c r="AG35" s="102"/>
      <c r="AH35" s="102"/>
      <c r="AI35" s="102"/>
      <c r="AJ35" s="102"/>
      <c r="AK35" s="102"/>
      <c r="AL35" s="102"/>
      <c r="AM35" s="102"/>
      <c r="AN35" s="102"/>
      <c r="AO35" s="102"/>
      <c r="AP35" s="102"/>
      <c r="AQ35" s="102"/>
      <c r="AR35" s="102"/>
      <c r="AS35" s="102"/>
      <c r="AT35" s="102"/>
      <c r="AU35" s="102"/>
      <c r="AV35" s="102"/>
      <c r="AW35" s="102"/>
      <c r="AX35" s="102"/>
      <c r="AY35" s="102"/>
      <c r="AZ35" s="102"/>
      <c r="BA35" s="102"/>
      <c r="BB35" s="102"/>
      <c r="BC35" s="102"/>
      <c r="BD35" s="102"/>
      <c r="BE35" s="102"/>
      <c r="BF35" s="102"/>
      <c r="BG35" s="102"/>
    </row>
    <row r="36" spans="1:59" s="104" customFormat="1" ht="15" customHeight="1" x14ac:dyDescent="0.25">
      <c r="A36" s="62"/>
      <c r="B36" s="60"/>
      <c r="C36" s="61"/>
      <c r="D36" s="133">
        <f t="shared" si="0"/>
        <v>0</v>
      </c>
      <c r="E36" s="293"/>
      <c r="F36" s="294"/>
      <c r="G36" s="295"/>
      <c r="H36" s="102"/>
      <c r="I36" s="83"/>
      <c r="J36" s="102"/>
      <c r="K36" s="102"/>
      <c r="L36" s="102"/>
      <c r="M36" s="102"/>
      <c r="N36" s="102"/>
      <c r="O36" s="96"/>
      <c r="P36" s="96"/>
      <c r="Q36" s="96"/>
      <c r="R36" s="96"/>
      <c r="S36" s="96"/>
      <c r="T36" s="96"/>
      <c r="U36" s="96"/>
      <c r="V36" s="102"/>
      <c r="W36" s="102"/>
      <c r="X36" s="102"/>
      <c r="Y36" s="102"/>
      <c r="Z36" s="102"/>
      <c r="AA36" s="102"/>
      <c r="AB36" s="102"/>
      <c r="AC36" s="102"/>
      <c r="AD36" s="102"/>
      <c r="AE36" s="102"/>
      <c r="AF36" s="102"/>
      <c r="AG36" s="102"/>
      <c r="AH36" s="102"/>
      <c r="AI36" s="102"/>
      <c r="AJ36" s="102"/>
      <c r="AK36" s="102"/>
      <c r="AL36" s="102"/>
      <c r="AM36" s="102"/>
      <c r="AN36" s="102"/>
      <c r="AO36" s="102"/>
      <c r="AP36" s="102"/>
      <c r="AQ36" s="102"/>
      <c r="AR36" s="102"/>
      <c r="AS36" s="102"/>
      <c r="AT36" s="102"/>
      <c r="AU36" s="102"/>
      <c r="AV36" s="102"/>
      <c r="AW36" s="102"/>
      <c r="AX36" s="102"/>
      <c r="AY36" s="102"/>
      <c r="AZ36" s="102"/>
      <c r="BA36" s="102"/>
      <c r="BB36" s="102"/>
      <c r="BC36" s="102"/>
      <c r="BD36" s="102"/>
      <c r="BE36" s="102"/>
      <c r="BF36" s="102"/>
      <c r="BG36" s="102"/>
    </row>
    <row r="37" spans="1:59" s="104" customFormat="1" ht="15" customHeight="1" x14ac:dyDescent="0.25">
      <c r="A37" s="62"/>
      <c r="B37" s="60"/>
      <c r="C37" s="61"/>
      <c r="D37" s="133">
        <f t="shared" si="0"/>
        <v>0</v>
      </c>
      <c r="E37" s="293"/>
      <c r="F37" s="294"/>
      <c r="G37" s="295"/>
      <c r="H37" s="102"/>
      <c r="I37" s="83"/>
      <c r="J37" s="102"/>
      <c r="K37" s="102"/>
      <c r="L37" s="102"/>
      <c r="M37" s="102"/>
      <c r="N37" s="102"/>
      <c r="O37" s="96"/>
      <c r="P37" s="96"/>
      <c r="Q37" s="96"/>
      <c r="R37" s="96"/>
      <c r="S37" s="96"/>
      <c r="T37" s="96"/>
      <c r="U37" s="96"/>
      <c r="V37" s="102"/>
      <c r="W37" s="102"/>
      <c r="X37" s="102"/>
      <c r="Y37" s="102"/>
      <c r="Z37" s="102"/>
      <c r="AA37" s="102"/>
      <c r="AB37" s="102"/>
      <c r="AC37" s="102"/>
      <c r="AD37" s="102"/>
      <c r="AE37" s="102"/>
      <c r="AF37" s="102"/>
      <c r="AG37" s="102"/>
      <c r="AH37" s="102"/>
      <c r="AI37" s="102"/>
      <c r="AJ37" s="102"/>
      <c r="AK37" s="102"/>
      <c r="AL37" s="102"/>
      <c r="AM37" s="102"/>
      <c r="AN37" s="102"/>
      <c r="AO37" s="102"/>
      <c r="AP37" s="102"/>
      <c r="AQ37" s="102"/>
      <c r="AR37" s="102"/>
      <c r="AS37" s="102"/>
      <c r="AT37" s="102"/>
      <c r="AU37" s="102"/>
      <c r="AV37" s="102"/>
      <c r="AW37" s="102"/>
      <c r="AX37" s="102"/>
      <c r="AY37" s="102"/>
      <c r="AZ37" s="102"/>
      <c r="BA37" s="102"/>
      <c r="BB37" s="102"/>
      <c r="BC37" s="102"/>
      <c r="BD37" s="102"/>
      <c r="BE37" s="102"/>
      <c r="BF37" s="102"/>
      <c r="BG37" s="102"/>
    </row>
    <row r="38" spans="1:59" s="104" customFormat="1" ht="15" customHeight="1" x14ac:dyDescent="0.25">
      <c r="A38" s="62"/>
      <c r="B38" s="60"/>
      <c r="C38" s="61"/>
      <c r="D38" s="133">
        <f t="shared" si="0"/>
        <v>0</v>
      </c>
      <c r="E38" s="293"/>
      <c r="F38" s="294"/>
      <c r="G38" s="295"/>
      <c r="H38" s="102"/>
      <c r="I38" s="83"/>
      <c r="J38" s="102"/>
      <c r="K38" s="102"/>
      <c r="L38" s="102"/>
      <c r="M38" s="102"/>
      <c r="N38" s="102"/>
      <c r="O38" s="96"/>
      <c r="P38" s="96"/>
      <c r="Q38" s="96"/>
      <c r="R38" s="96"/>
      <c r="S38" s="96"/>
      <c r="T38" s="96"/>
      <c r="U38" s="96"/>
      <c r="V38" s="102"/>
      <c r="W38" s="102"/>
      <c r="X38" s="102"/>
      <c r="Y38" s="102"/>
      <c r="Z38" s="102"/>
      <c r="AA38" s="102"/>
      <c r="AB38" s="102"/>
      <c r="AC38" s="102"/>
      <c r="AD38" s="102"/>
      <c r="AE38" s="102"/>
      <c r="AF38" s="102"/>
      <c r="AG38" s="102"/>
      <c r="AH38" s="102"/>
      <c r="AI38" s="102"/>
      <c r="AJ38" s="102"/>
      <c r="AK38" s="102"/>
      <c r="AL38" s="102"/>
      <c r="AM38" s="102"/>
      <c r="AN38" s="102"/>
      <c r="AO38" s="102"/>
      <c r="AP38" s="102"/>
      <c r="AQ38" s="102"/>
      <c r="AR38" s="102"/>
      <c r="AS38" s="102"/>
      <c r="AT38" s="102"/>
      <c r="AU38" s="102"/>
      <c r="AV38" s="102"/>
      <c r="AW38" s="102"/>
      <c r="AX38" s="102"/>
      <c r="AY38" s="102"/>
      <c r="AZ38" s="102"/>
      <c r="BA38" s="102"/>
      <c r="BB38" s="102"/>
      <c r="BC38" s="102"/>
      <c r="BD38" s="102"/>
      <c r="BE38" s="102"/>
      <c r="BF38" s="102"/>
      <c r="BG38" s="102"/>
    </row>
    <row r="39" spans="1:59" s="104" customFormat="1" ht="15" customHeight="1" x14ac:dyDescent="0.25">
      <c r="A39" s="62"/>
      <c r="B39" s="60"/>
      <c r="C39" s="61"/>
      <c r="D39" s="133">
        <f t="shared" si="0"/>
        <v>0</v>
      </c>
      <c r="E39" s="293"/>
      <c r="F39" s="294"/>
      <c r="G39" s="295"/>
      <c r="H39" s="102"/>
      <c r="I39" s="83"/>
      <c r="J39" s="102"/>
      <c r="K39" s="102"/>
      <c r="L39" s="102"/>
      <c r="M39" s="102"/>
      <c r="N39" s="102"/>
      <c r="O39" s="96"/>
      <c r="P39" s="96"/>
      <c r="Q39" s="96"/>
      <c r="R39" s="96"/>
      <c r="S39" s="96"/>
      <c r="T39" s="96"/>
      <c r="U39" s="96"/>
      <c r="V39" s="102"/>
      <c r="W39" s="102"/>
      <c r="X39" s="102"/>
      <c r="Y39" s="102"/>
      <c r="Z39" s="102"/>
      <c r="AA39" s="102"/>
      <c r="AB39" s="102"/>
      <c r="AC39" s="102"/>
      <c r="AD39" s="102"/>
      <c r="AE39" s="102"/>
      <c r="AF39" s="102"/>
      <c r="AG39" s="102"/>
      <c r="AH39" s="102"/>
      <c r="AI39" s="102"/>
      <c r="AJ39" s="102"/>
      <c r="AK39" s="102"/>
      <c r="AL39" s="102"/>
      <c r="AM39" s="102"/>
      <c r="AN39" s="102"/>
      <c r="AO39" s="102"/>
      <c r="AP39" s="102"/>
      <c r="AQ39" s="102"/>
      <c r="AR39" s="102"/>
      <c r="AS39" s="102"/>
      <c r="AT39" s="102"/>
      <c r="AU39" s="102"/>
      <c r="AV39" s="102"/>
      <c r="AW39" s="102"/>
      <c r="AX39" s="102"/>
      <c r="AY39" s="102"/>
      <c r="AZ39" s="102"/>
      <c r="BA39" s="102"/>
      <c r="BB39" s="102"/>
      <c r="BC39" s="102"/>
      <c r="BD39" s="102"/>
      <c r="BE39" s="102"/>
      <c r="BF39" s="102"/>
      <c r="BG39" s="102"/>
    </row>
    <row r="40" spans="1:59" s="104" customFormat="1" ht="15" customHeight="1" x14ac:dyDescent="0.25">
      <c r="A40" s="62"/>
      <c r="B40" s="60"/>
      <c r="C40" s="61"/>
      <c r="D40" s="133">
        <f t="shared" si="0"/>
        <v>0</v>
      </c>
      <c r="E40" s="293"/>
      <c r="F40" s="294"/>
      <c r="G40" s="295"/>
      <c r="H40" s="102"/>
      <c r="I40" s="83"/>
      <c r="J40" s="102"/>
      <c r="K40" s="102"/>
      <c r="L40" s="102"/>
      <c r="M40" s="102"/>
      <c r="N40" s="102"/>
      <c r="O40" s="96"/>
      <c r="P40" s="96"/>
      <c r="Q40" s="96"/>
      <c r="R40" s="96"/>
      <c r="S40" s="96"/>
      <c r="T40" s="96"/>
      <c r="U40" s="96"/>
      <c r="V40" s="102"/>
      <c r="W40" s="102"/>
      <c r="X40" s="102"/>
      <c r="Y40" s="102"/>
      <c r="Z40" s="102"/>
      <c r="AA40" s="102"/>
      <c r="AB40" s="102"/>
      <c r="AC40" s="102"/>
      <c r="AD40" s="102"/>
      <c r="AE40" s="102"/>
      <c r="AF40" s="102"/>
      <c r="AG40" s="102"/>
      <c r="AH40" s="102"/>
      <c r="AI40" s="102"/>
      <c r="AJ40" s="102"/>
      <c r="AK40" s="102"/>
      <c r="AL40" s="102"/>
      <c r="AM40" s="102"/>
      <c r="AN40" s="102"/>
      <c r="AO40" s="102"/>
      <c r="AP40" s="102"/>
      <c r="AQ40" s="102"/>
      <c r="AR40" s="102"/>
      <c r="AS40" s="102"/>
      <c r="AT40" s="102"/>
      <c r="AU40" s="102"/>
      <c r="AV40" s="102"/>
      <c r="AW40" s="102"/>
      <c r="AX40" s="102"/>
      <c r="AY40" s="102"/>
      <c r="AZ40" s="102"/>
      <c r="BA40" s="102"/>
      <c r="BB40" s="102"/>
      <c r="BC40" s="102"/>
      <c r="BD40" s="102"/>
      <c r="BE40" s="102"/>
      <c r="BF40" s="102"/>
      <c r="BG40" s="102"/>
    </row>
    <row r="41" spans="1:59" s="104" customFormat="1" ht="15" customHeight="1" x14ac:dyDescent="0.25">
      <c r="A41" s="62"/>
      <c r="B41" s="60"/>
      <c r="C41" s="61"/>
      <c r="D41" s="133">
        <f t="shared" si="0"/>
        <v>0</v>
      </c>
      <c r="E41" s="293"/>
      <c r="F41" s="294"/>
      <c r="G41" s="295"/>
      <c r="H41" s="102"/>
      <c r="I41" s="83"/>
      <c r="J41" s="102"/>
      <c r="K41" s="102"/>
      <c r="L41" s="102"/>
      <c r="M41" s="102"/>
      <c r="N41" s="102"/>
      <c r="O41" s="96"/>
      <c r="P41" s="96"/>
      <c r="Q41" s="96"/>
      <c r="R41" s="96"/>
      <c r="S41" s="96"/>
      <c r="T41" s="96"/>
      <c r="U41" s="96"/>
      <c r="V41" s="102"/>
      <c r="W41" s="102"/>
      <c r="X41" s="102"/>
      <c r="Y41" s="102"/>
      <c r="Z41" s="102"/>
      <c r="AA41" s="102"/>
      <c r="AB41" s="102"/>
      <c r="AC41" s="102"/>
      <c r="AD41" s="102"/>
      <c r="AE41" s="102"/>
      <c r="AF41" s="102"/>
      <c r="AG41" s="102"/>
      <c r="AH41" s="102"/>
      <c r="AI41" s="102"/>
      <c r="AJ41" s="102"/>
      <c r="AK41" s="102"/>
      <c r="AL41" s="102"/>
      <c r="AM41" s="102"/>
      <c r="AN41" s="102"/>
      <c r="AO41" s="102"/>
      <c r="AP41" s="102"/>
      <c r="AQ41" s="102"/>
      <c r="AR41" s="102"/>
      <c r="AS41" s="102"/>
      <c r="AT41" s="102"/>
      <c r="AU41" s="102"/>
      <c r="AV41" s="102"/>
      <c r="AW41" s="102"/>
      <c r="AX41" s="102"/>
      <c r="AY41" s="102"/>
      <c r="AZ41" s="102"/>
      <c r="BA41" s="102"/>
      <c r="BB41" s="102"/>
      <c r="BC41" s="102"/>
      <c r="BD41" s="102"/>
      <c r="BE41" s="102"/>
      <c r="BF41" s="102"/>
      <c r="BG41" s="102"/>
    </row>
    <row r="42" spans="1:59" s="104" customFormat="1" ht="15" customHeight="1" x14ac:dyDescent="0.25">
      <c r="A42" s="62"/>
      <c r="B42" s="60"/>
      <c r="C42" s="61"/>
      <c r="D42" s="133">
        <f t="shared" si="0"/>
        <v>0</v>
      </c>
      <c r="E42" s="293"/>
      <c r="F42" s="294"/>
      <c r="G42" s="295"/>
      <c r="H42" s="102"/>
      <c r="I42" s="83"/>
      <c r="J42" s="102"/>
      <c r="K42" s="102"/>
      <c r="L42" s="102"/>
      <c r="M42" s="102"/>
      <c r="N42" s="102"/>
      <c r="O42" s="96"/>
      <c r="P42" s="96"/>
      <c r="Q42" s="96"/>
      <c r="R42" s="96"/>
      <c r="S42" s="96"/>
      <c r="T42" s="96"/>
      <c r="U42" s="96"/>
      <c r="V42" s="102"/>
      <c r="W42" s="102"/>
      <c r="X42" s="102"/>
      <c r="Y42" s="102"/>
      <c r="Z42" s="102"/>
      <c r="AA42" s="102"/>
      <c r="AB42" s="102"/>
      <c r="AC42" s="102"/>
      <c r="AD42" s="102"/>
      <c r="AE42" s="102"/>
      <c r="AF42" s="102"/>
      <c r="AG42" s="102"/>
      <c r="AH42" s="102"/>
      <c r="AI42" s="102"/>
      <c r="AJ42" s="102"/>
      <c r="AK42" s="102"/>
      <c r="AL42" s="102"/>
      <c r="AM42" s="102"/>
      <c r="AN42" s="102"/>
      <c r="AO42" s="102"/>
      <c r="AP42" s="102"/>
      <c r="AQ42" s="102"/>
      <c r="AR42" s="102"/>
      <c r="AS42" s="102"/>
      <c r="AT42" s="102"/>
      <c r="AU42" s="102"/>
      <c r="AV42" s="102"/>
      <c r="AW42" s="102"/>
      <c r="AX42" s="102"/>
      <c r="AY42" s="102"/>
      <c r="AZ42" s="102"/>
      <c r="BA42" s="102"/>
      <c r="BB42" s="102"/>
      <c r="BC42" s="102"/>
      <c r="BD42" s="102"/>
      <c r="BE42" s="102"/>
      <c r="BF42" s="102"/>
      <c r="BG42" s="102"/>
    </row>
    <row r="43" spans="1:59" s="104" customFormat="1" ht="15" customHeight="1" x14ac:dyDescent="0.25">
      <c r="A43" s="62"/>
      <c r="B43" s="60"/>
      <c r="C43" s="61"/>
      <c r="D43" s="133">
        <f t="shared" si="0"/>
        <v>0</v>
      </c>
      <c r="E43" s="293"/>
      <c r="F43" s="294"/>
      <c r="G43" s="295"/>
      <c r="H43" s="102"/>
      <c r="I43" s="83"/>
      <c r="J43" s="102"/>
      <c r="K43" s="102"/>
      <c r="L43" s="102"/>
      <c r="M43" s="102"/>
      <c r="N43" s="102"/>
      <c r="O43" s="96"/>
      <c r="P43" s="96"/>
      <c r="Q43" s="96"/>
      <c r="R43" s="96"/>
      <c r="S43" s="96"/>
      <c r="T43" s="96"/>
      <c r="U43" s="96"/>
      <c r="V43" s="102"/>
      <c r="W43" s="102"/>
      <c r="X43" s="102"/>
      <c r="Y43" s="102"/>
      <c r="Z43" s="102"/>
      <c r="AA43" s="102"/>
      <c r="AB43" s="102"/>
      <c r="AC43" s="102"/>
      <c r="AD43" s="102"/>
      <c r="AE43" s="102"/>
      <c r="AF43" s="102"/>
      <c r="AG43" s="102"/>
      <c r="AH43" s="102"/>
      <c r="AI43" s="102"/>
      <c r="AJ43" s="102"/>
      <c r="AK43" s="102"/>
      <c r="AL43" s="102"/>
      <c r="AM43" s="102"/>
      <c r="AN43" s="102"/>
      <c r="AO43" s="102"/>
      <c r="AP43" s="102"/>
      <c r="AQ43" s="102"/>
      <c r="AR43" s="102"/>
      <c r="AS43" s="102"/>
      <c r="AT43" s="102"/>
      <c r="AU43" s="102"/>
      <c r="AV43" s="102"/>
      <c r="AW43" s="102"/>
      <c r="AX43" s="102"/>
      <c r="AY43" s="102"/>
      <c r="AZ43" s="102"/>
      <c r="BA43" s="102"/>
      <c r="BB43" s="102"/>
      <c r="BC43" s="102"/>
      <c r="BD43" s="102"/>
      <c r="BE43" s="102"/>
      <c r="BF43" s="102"/>
      <c r="BG43" s="102"/>
    </row>
    <row r="44" spans="1:59" s="104" customFormat="1" ht="15" customHeight="1" x14ac:dyDescent="0.25">
      <c r="A44" s="62"/>
      <c r="B44" s="60"/>
      <c r="C44" s="61"/>
      <c r="D44" s="133">
        <f t="shared" si="0"/>
        <v>0</v>
      </c>
      <c r="E44" s="293"/>
      <c r="F44" s="294"/>
      <c r="G44" s="295"/>
      <c r="H44" s="102"/>
      <c r="I44" s="83"/>
      <c r="J44" s="102"/>
      <c r="K44" s="102"/>
      <c r="L44" s="102"/>
      <c r="M44" s="102"/>
      <c r="N44" s="102"/>
      <c r="O44" s="96"/>
      <c r="P44" s="96"/>
      <c r="Q44" s="96"/>
      <c r="R44" s="96"/>
      <c r="S44" s="96"/>
      <c r="T44" s="96"/>
      <c r="U44" s="96"/>
      <c r="V44" s="102"/>
      <c r="W44" s="102"/>
      <c r="X44" s="102"/>
      <c r="Y44" s="102"/>
      <c r="Z44" s="102"/>
      <c r="AA44" s="102"/>
      <c r="AB44" s="102"/>
      <c r="AC44" s="102"/>
      <c r="AD44" s="102"/>
      <c r="AE44" s="102"/>
      <c r="AF44" s="102"/>
      <c r="AG44" s="102"/>
      <c r="AH44" s="102"/>
      <c r="AI44" s="102"/>
      <c r="AJ44" s="102"/>
      <c r="AK44" s="102"/>
      <c r="AL44" s="102"/>
      <c r="AM44" s="102"/>
      <c r="AN44" s="102"/>
      <c r="AO44" s="102"/>
      <c r="AP44" s="102"/>
      <c r="AQ44" s="102"/>
      <c r="AR44" s="102"/>
      <c r="AS44" s="102"/>
      <c r="AT44" s="102"/>
      <c r="AU44" s="102"/>
      <c r="AV44" s="102"/>
      <c r="AW44" s="102"/>
      <c r="AX44" s="102"/>
      <c r="AY44" s="102"/>
      <c r="AZ44" s="102"/>
      <c r="BA44" s="102"/>
      <c r="BB44" s="102"/>
      <c r="BC44" s="102"/>
      <c r="BD44" s="102"/>
      <c r="BE44" s="102"/>
      <c r="BF44" s="102"/>
      <c r="BG44" s="102"/>
    </row>
    <row r="45" spans="1:59" s="104" customFormat="1" ht="15" customHeight="1" x14ac:dyDescent="0.25">
      <c r="A45" s="62"/>
      <c r="B45" s="60"/>
      <c r="C45" s="61"/>
      <c r="D45" s="133">
        <f t="shared" si="0"/>
        <v>0</v>
      </c>
      <c r="E45" s="293"/>
      <c r="F45" s="294"/>
      <c r="G45" s="295"/>
      <c r="H45" s="102"/>
      <c r="I45" s="83"/>
      <c r="J45" s="102"/>
      <c r="K45" s="102"/>
      <c r="L45" s="102"/>
      <c r="M45" s="102"/>
      <c r="N45" s="102"/>
      <c r="O45" s="96"/>
      <c r="P45" s="96"/>
      <c r="Q45" s="96"/>
      <c r="R45" s="96"/>
      <c r="S45" s="96"/>
      <c r="T45" s="96"/>
      <c r="U45" s="96"/>
      <c r="V45" s="102"/>
      <c r="W45" s="102"/>
      <c r="X45" s="102"/>
      <c r="Y45" s="102"/>
      <c r="Z45" s="102"/>
      <c r="AA45" s="102"/>
      <c r="AB45" s="102"/>
      <c r="AC45" s="102"/>
      <c r="AD45" s="102"/>
      <c r="AE45" s="102"/>
      <c r="AF45" s="102"/>
      <c r="AG45" s="102"/>
      <c r="AH45" s="102"/>
      <c r="AI45" s="102"/>
      <c r="AJ45" s="102"/>
      <c r="AK45" s="102"/>
      <c r="AL45" s="102"/>
      <c r="AM45" s="102"/>
      <c r="AN45" s="102"/>
      <c r="AO45" s="102"/>
      <c r="AP45" s="102"/>
      <c r="AQ45" s="102"/>
      <c r="AR45" s="102"/>
      <c r="AS45" s="102"/>
      <c r="AT45" s="102"/>
      <c r="AU45" s="102"/>
      <c r="AV45" s="102"/>
      <c r="AW45" s="102"/>
      <c r="AX45" s="102"/>
      <c r="AY45" s="102"/>
      <c r="AZ45" s="102"/>
      <c r="BA45" s="102"/>
      <c r="BB45" s="102"/>
      <c r="BC45" s="102"/>
      <c r="BD45" s="102"/>
      <c r="BE45" s="102"/>
      <c r="BF45" s="102"/>
      <c r="BG45" s="102"/>
    </row>
    <row r="46" spans="1:59" s="104" customFormat="1" ht="15" customHeight="1" x14ac:dyDescent="0.25">
      <c r="A46" s="62"/>
      <c r="B46" s="60"/>
      <c r="C46" s="61"/>
      <c r="D46" s="133">
        <f t="shared" si="0"/>
        <v>0</v>
      </c>
      <c r="E46" s="293"/>
      <c r="F46" s="294"/>
      <c r="G46" s="295"/>
      <c r="H46" s="102"/>
      <c r="I46" s="83"/>
      <c r="J46" s="102"/>
      <c r="K46" s="102"/>
      <c r="L46" s="102"/>
      <c r="M46" s="102"/>
      <c r="N46" s="102"/>
      <c r="O46" s="96"/>
      <c r="P46" s="96"/>
      <c r="Q46" s="96"/>
      <c r="R46" s="96"/>
      <c r="S46" s="96"/>
      <c r="T46" s="96"/>
      <c r="U46" s="96"/>
      <c r="V46" s="102"/>
      <c r="W46" s="102"/>
      <c r="X46" s="102"/>
      <c r="Y46" s="102"/>
      <c r="Z46" s="102"/>
      <c r="AA46" s="102"/>
      <c r="AB46" s="102"/>
      <c r="AC46" s="102"/>
      <c r="AD46" s="102"/>
      <c r="AE46" s="102"/>
      <c r="AF46" s="102"/>
      <c r="AG46" s="102"/>
      <c r="AH46" s="102"/>
      <c r="AI46" s="102"/>
      <c r="AJ46" s="102"/>
      <c r="AK46" s="102"/>
      <c r="AL46" s="102"/>
      <c r="AM46" s="102"/>
      <c r="AN46" s="102"/>
      <c r="AO46" s="102"/>
      <c r="AP46" s="102"/>
      <c r="AQ46" s="102"/>
      <c r="AR46" s="102"/>
      <c r="AS46" s="102"/>
      <c r="AT46" s="102"/>
      <c r="AU46" s="102"/>
      <c r="AV46" s="102"/>
      <c r="AW46" s="102"/>
      <c r="AX46" s="102"/>
      <c r="AY46" s="102"/>
      <c r="AZ46" s="102"/>
      <c r="BA46" s="102"/>
      <c r="BB46" s="102"/>
      <c r="BC46" s="102"/>
      <c r="BD46" s="102"/>
      <c r="BE46" s="102"/>
      <c r="BF46" s="102"/>
      <c r="BG46" s="102"/>
    </row>
    <row r="47" spans="1:59" s="104" customFormat="1" ht="15" customHeight="1" x14ac:dyDescent="0.25">
      <c r="A47" s="62"/>
      <c r="B47" s="60"/>
      <c r="C47" s="61"/>
      <c r="D47" s="133">
        <f t="shared" si="0"/>
        <v>0</v>
      </c>
      <c r="E47" s="293"/>
      <c r="F47" s="294"/>
      <c r="G47" s="295"/>
      <c r="H47" s="102"/>
      <c r="I47" s="83"/>
      <c r="J47" s="102"/>
      <c r="K47" s="102"/>
      <c r="L47" s="102"/>
      <c r="M47" s="102"/>
      <c r="N47" s="102"/>
      <c r="O47" s="96"/>
      <c r="P47" s="96"/>
      <c r="Q47" s="96"/>
      <c r="R47" s="96"/>
      <c r="S47" s="96"/>
      <c r="T47" s="96"/>
      <c r="U47" s="96"/>
      <c r="V47" s="102"/>
      <c r="W47" s="102"/>
      <c r="X47" s="102"/>
      <c r="Y47" s="102"/>
      <c r="Z47" s="102"/>
      <c r="AA47" s="102"/>
      <c r="AB47" s="102"/>
      <c r="AC47" s="102"/>
      <c r="AD47" s="102"/>
      <c r="AE47" s="102"/>
      <c r="AF47" s="102"/>
      <c r="AG47" s="102"/>
      <c r="AH47" s="102"/>
      <c r="AI47" s="102"/>
      <c r="AJ47" s="102"/>
      <c r="AK47" s="102"/>
      <c r="AL47" s="102"/>
      <c r="AM47" s="102"/>
      <c r="AN47" s="102"/>
      <c r="AO47" s="102"/>
      <c r="AP47" s="102"/>
      <c r="AQ47" s="102"/>
      <c r="AR47" s="102"/>
      <c r="AS47" s="102"/>
      <c r="AT47" s="102"/>
      <c r="AU47" s="102"/>
      <c r="AV47" s="102"/>
      <c r="AW47" s="102"/>
      <c r="AX47" s="102"/>
      <c r="AY47" s="102"/>
      <c r="AZ47" s="102"/>
      <c r="BA47" s="102"/>
      <c r="BB47" s="102"/>
      <c r="BC47" s="102"/>
      <c r="BD47" s="102"/>
      <c r="BE47" s="102"/>
      <c r="BF47" s="102"/>
      <c r="BG47" s="102"/>
    </row>
    <row r="48" spans="1:59" s="104" customFormat="1" ht="15" customHeight="1" x14ac:dyDescent="0.25">
      <c r="A48" s="62"/>
      <c r="B48" s="60"/>
      <c r="C48" s="61"/>
      <c r="D48" s="133">
        <f t="shared" si="0"/>
        <v>0</v>
      </c>
      <c r="E48" s="293"/>
      <c r="F48" s="294"/>
      <c r="G48" s="295"/>
      <c r="H48" s="102"/>
      <c r="I48" s="83"/>
      <c r="J48" s="102"/>
      <c r="K48" s="102"/>
      <c r="L48" s="102"/>
      <c r="M48" s="102"/>
      <c r="N48" s="102"/>
      <c r="O48" s="96"/>
      <c r="P48" s="96"/>
      <c r="Q48" s="96"/>
      <c r="R48" s="96"/>
      <c r="S48" s="96"/>
      <c r="T48" s="96"/>
      <c r="U48" s="96"/>
      <c r="V48" s="102"/>
      <c r="W48" s="102"/>
      <c r="X48" s="102"/>
      <c r="Y48" s="102"/>
      <c r="Z48" s="102"/>
      <c r="AA48" s="102"/>
      <c r="AB48" s="102"/>
      <c r="AC48" s="102"/>
      <c r="AD48" s="102"/>
      <c r="AE48" s="102"/>
      <c r="AF48" s="102"/>
      <c r="AG48" s="102"/>
      <c r="AH48" s="102"/>
      <c r="AI48" s="102"/>
      <c r="AJ48" s="102"/>
      <c r="AK48" s="102"/>
      <c r="AL48" s="102"/>
      <c r="AM48" s="102"/>
      <c r="AN48" s="102"/>
      <c r="AO48" s="102"/>
      <c r="AP48" s="102"/>
      <c r="AQ48" s="102"/>
      <c r="AR48" s="102"/>
      <c r="AS48" s="102"/>
      <c r="AT48" s="102"/>
      <c r="AU48" s="102"/>
      <c r="AV48" s="102"/>
      <c r="AW48" s="102"/>
      <c r="AX48" s="102"/>
      <c r="AY48" s="102"/>
      <c r="AZ48" s="102"/>
      <c r="BA48" s="102"/>
      <c r="BB48" s="102"/>
      <c r="BC48" s="102"/>
      <c r="BD48" s="102"/>
      <c r="BE48" s="102"/>
      <c r="BF48" s="102"/>
      <c r="BG48" s="102"/>
    </row>
    <row r="49" spans="1:59" s="104" customFormat="1" ht="15" customHeight="1" x14ac:dyDescent="0.25">
      <c r="A49" s="62"/>
      <c r="B49" s="60"/>
      <c r="C49" s="61"/>
      <c r="D49" s="133">
        <f t="shared" si="0"/>
        <v>0</v>
      </c>
      <c r="E49" s="293"/>
      <c r="F49" s="294"/>
      <c r="G49" s="295"/>
      <c r="H49" s="102"/>
      <c r="I49" s="83"/>
      <c r="J49" s="102"/>
      <c r="K49" s="102"/>
      <c r="L49" s="102"/>
      <c r="M49" s="102"/>
      <c r="N49" s="102"/>
      <c r="O49" s="96"/>
      <c r="P49" s="96"/>
      <c r="Q49" s="96"/>
      <c r="R49" s="96"/>
      <c r="S49" s="96"/>
      <c r="T49" s="96"/>
      <c r="U49" s="96"/>
      <c r="V49" s="102"/>
      <c r="W49" s="102"/>
      <c r="X49" s="102"/>
      <c r="Y49" s="102"/>
      <c r="Z49" s="102"/>
      <c r="AA49" s="102"/>
      <c r="AB49" s="102"/>
      <c r="AC49" s="102"/>
      <c r="AD49" s="102"/>
      <c r="AE49" s="102"/>
      <c r="AF49" s="102"/>
      <c r="AG49" s="102"/>
      <c r="AH49" s="102"/>
      <c r="AI49" s="102"/>
      <c r="AJ49" s="102"/>
      <c r="AK49" s="102"/>
      <c r="AL49" s="102"/>
      <c r="AM49" s="102"/>
      <c r="AN49" s="102"/>
      <c r="AO49" s="102"/>
      <c r="AP49" s="102"/>
      <c r="AQ49" s="102"/>
      <c r="AR49" s="102"/>
      <c r="AS49" s="102"/>
      <c r="AT49" s="102"/>
      <c r="AU49" s="102"/>
      <c r="AV49" s="102"/>
      <c r="AW49" s="102"/>
      <c r="AX49" s="102"/>
      <c r="AY49" s="102"/>
      <c r="AZ49" s="102"/>
      <c r="BA49" s="102"/>
      <c r="BB49" s="102"/>
      <c r="BC49" s="102"/>
      <c r="BD49" s="102"/>
      <c r="BE49" s="102"/>
      <c r="BF49" s="102"/>
      <c r="BG49" s="102"/>
    </row>
    <row r="50" spans="1:59" s="104" customFormat="1" ht="15" customHeight="1" x14ac:dyDescent="0.25">
      <c r="A50" s="62"/>
      <c r="B50" s="60"/>
      <c r="C50" s="61"/>
      <c r="D50" s="133">
        <f t="shared" ref="D50:D66" si="1">+C50*30</f>
        <v>0</v>
      </c>
      <c r="E50" s="293"/>
      <c r="F50" s="294"/>
      <c r="G50" s="295"/>
      <c r="H50" s="102"/>
      <c r="I50" s="83"/>
      <c r="J50" s="102"/>
      <c r="K50" s="102"/>
      <c r="L50" s="102"/>
      <c r="M50" s="102"/>
      <c r="N50" s="102">
        <v>17</v>
      </c>
      <c r="O50" s="96"/>
      <c r="P50" s="96"/>
      <c r="Q50" s="96"/>
      <c r="R50" s="96"/>
      <c r="S50" s="96"/>
      <c r="T50" s="96"/>
      <c r="U50" s="96"/>
      <c r="V50" s="102"/>
      <c r="W50" s="102"/>
      <c r="X50" s="102"/>
      <c r="Y50" s="102"/>
      <c r="Z50" s="102"/>
      <c r="AA50" s="102"/>
      <c r="AB50" s="102"/>
      <c r="AC50" s="102"/>
      <c r="AD50" s="102"/>
      <c r="AE50" s="102"/>
      <c r="AF50" s="102"/>
      <c r="AG50" s="102"/>
      <c r="AH50" s="102"/>
      <c r="AI50" s="102"/>
      <c r="AJ50" s="102"/>
      <c r="AK50" s="102"/>
      <c r="AL50" s="102"/>
      <c r="AM50" s="102"/>
      <c r="AN50" s="102"/>
      <c r="AO50" s="102"/>
      <c r="AP50" s="102"/>
      <c r="AQ50" s="102"/>
      <c r="AR50" s="102"/>
      <c r="AS50" s="102"/>
      <c r="AT50" s="102"/>
      <c r="AU50" s="102"/>
      <c r="AV50" s="102"/>
      <c r="AW50" s="102"/>
      <c r="AX50" s="102"/>
      <c r="AY50" s="102"/>
      <c r="AZ50" s="102"/>
      <c r="BA50" s="102"/>
      <c r="BB50" s="102"/>
      <c r="BC50" s="102"/>
      <c r="BD50" s="102"/>
      <c r="BE50" s="102"/>
      <c r="BF50" s="102"/>
      <c r="BG50" s="102"/>
    </row>
    <row r="51" spans="1:59" s="104" customFormat="1" ht="15" customHeight="1" x14ac:dyDescent="0.25">
      <c r="A51" s="62"/>
      <c r="B51" s="60"/>
      <c r="C51" s="61"/>
      <c r="D51" s="133">
        <f t="shared" si="1"/>
        <v>0</v>
      </c>
      <c r="E51" s="293"/>
      <c r="F51" s="294"/>
      <c r="G51" s="295"/>
      <c r="H51" s="102"/>
      <c r="I51" s="83"/>
      <c r="J51" s="102"/>
      <c r="K51" s="102"/>
      <c r="L51" s="102"/>
      <c r="M51" s="102"/>
      <c r="N51" s="102">
        <v>17</v>
      </c>
      <c r="O51" s="96"/>
      <c r="P51" s="96"/>
      <c r="Q51" s="96"/>
      <c r="R51" s="96"/>
      <c r="S51" s="96"/>
      <c r="T51" s="96"/>
      <c r="U51" s="96"/>
      <c r="V51" s="102"/>
      <c r="W51" s="102"/>
      <c r="X51" s="102"/>
      <c r="Y51" s="102"/>
      <c r="Z51" s="102"/>
      <c r="AA51" s="102"/>
      <c r="AB51" s="102"/>
      <c r="AC51" s="102"/>
      <c r="AD51" s="102"/>
      <c r="AE51" s="102"/>
      <c r="AF51" s="102"/>
      <c r="AG51" s="102"/>
      <c r="AH51" s="102"/>
      <c r="AI51" s="102"/>
      <c r="AJ51" s="102"/>
      <c r="AK51" s="102"/>
      <c r="AL51" s="102"/>
      <c r="AM51" s="102"/>
      <c r="AN51" s="102"/>
      <c r="AO51" s="102"/>
      <c r="AP51" s="102"/>
      <c r="AQ51" s="102"/>
      <c r="AR51" s="102"/>
      <c r="AS51" s="102"/>
      <c r="AT51" s="102"/>
      <c r="AU51" s="102"/>
      <c r="AV51" s="102"/>
      <c r="AW51" s="102"/>
      <c r="AX51" s="102"/>
      <c r="AY51" s="102"/>
      <c r="AZ51" s="102"/>
      <c r="BA51" s="102"/>
      <c r="BB51" s="102"/>
      <c r="BC51" s="102"/>
      <c r="BD51" s="102"/>
      <c r="BE51" s="102"/>
      <c r="BF51" s="102"/>
      <c r="BG51" s="102"/>
    </row>
    <row r="52" spans="1:59" ht="15" customHeight="1" x14ac:dyDescent="0.25">
      <c r="A52" s="62"/>
      <c r="B52" s="60"/>
      <c r="C52" s="61"/>
      <c r="D52" s="133">
        <f t="shared" si="1"/>
        <v>0</v>
      </c>
      <c r="E52" s="293"/>
      <c r="F52" s="294"/>
      <c r="G52" s="295"/>
    </row>
    <row r="53" spans="1:59" ht="15" customHeight="1" x14ac:dyDescent="0.25">
      <c r="A53" s="62"/>
      <c r="B53" s="60"/>
      <c r="C53" s="61"/>
      <c r="D53" s="133">
        <f t="shared" si="1"/>
        <v>0</v>
      </c>
      <c r="E53" s="293"/>
      <c r="F53" s="294"/>
      <c r="G53" s="295"/>
    </row>
    <row r="54" spans="1:59" ht="15" customHeight="1" x14ac:dyDescent="0.25">
      <c r="A54" s="62"/>
      <c r="B54" s="60"/>
      <c r="C54" s="61"/>
      <c r="D54" s="133">
        <f t="shared" si="1"/>
        <v>0</v>
      </c>
      <c r="E54" s="293"/>
      <c r="F54" s="294"/>
      <c r="G54" s="295"/>
    </row>
    <row r="55" spans="1:59" ht="15" customHeight="1" x14ac:dyDescent="0.25">
      <c r="A55" s="62"/>
      <c r="B55" s="60"/>
      <c r="C55" s="61"/>
      <c r="D55" s="133">
        <f t="shared" si="1"/>
        <v>0</v>
      </c>
      <c r="E55" s="293"/>
      <c r="F55" s="294"/>
      <c r="G55" s="295"/>
    </row>
    <row r="56" spans="1:59" ht="15" customHeight="1" x14ac:dyDescent="0.25">
      <c r="A56" s="62"/>
      <c r="B56" s="60"/>
      <c r="C56" s="61"/>
      <c r="D56" s="133">
        <f t="shared" si="1"/>
        <v>0</v>
      </c>
      <c r="E56" s="293"/>
      <c r="F56" s="294"/>
      <c r="G56" s="295"/>
    </row>
    <row r="57" spans="1:59" ht="15" customHeight="1" x14ac:dyDescent="0.25">
      <c r="A57" s="62"/>
      <c r="B57" s="60"/>
      <c r="C57" s="61"/>
      <c r="D57" s="133">
        <f t="shared" si="1"/>
        <v>0</v>
      </c>
      <c r="E57" s="293"/>
      <c r="F57" s="294"/>
      <c r="G57" s="295"/>
    </row>
    <row r="58" spans="1:59" ht="15" customHeight="1" x14ac:dyDescent="0.25">
      <c r="A58" s="62"/>
      <c r="B58" s="60"/>
      <c r="C58" s="61"/>
      <c r="D58" s="133">
        <f t="shared" si="1"/>
        <v>0</v>
      </c>
      <c r="E58" s="293"/>
      <c r="F58" s="294"/>
      <c r="G58" s="295"/>
    </row>
    <row r="59" spans="1:59" ht="15" customHeight="1" x14ac:dyDescent="0.25">
      <c r="A59" s="62"/>
      <c r="B59" s="60"/>
      <c r="C59" s="61"/>
      <c r="D59" s="133">
        <f t="shared" si="1"/>
        <v>0</v>
      </c>
      <c r="E59" s="293"/>
      <c r="F59" s="294"/>
      <c r="G59" s="295"/>
    </row>
    <row r="60" spans="1:59" ht="15" customHeight="1" x14ac:dyDescent="0.25">
      <c r="A60" s="62"/>
      <c r="B60" s="60"/>
      <c r="C60" s="61"/>
      <c r="D60" s="133">
        <f t="shared" si="1"/>
        <v>0</v>
      </c>
      <c r="E60" s="293"/>
      <c r="F60" s="294"/>
      <c r="G60" s="295"/>
    </row>
    <row r="61" spans="1:59" ht="15" customHeight="1" x14ac:dyDescent="0.25">
      <c r="A61" s="62"/>
      <c r="B61" s="60"/>
      <c r="C61" s="61"/>
      <c r="D61" s="133">
        <f t="shared" si="1"/>
        <v>0</v>
      </c>
      <c r="E61" s="293"/>
      <c r="F61" s="294"/>
      <c r="G61" s="295"/>
    </row>
    <row r="62" spans="1:59" ht="15" customHeight="1" x14ac:dyDescent="0.25">
      <c r="A62" s="62"/>
      <c r="B62" s="60"/>
      <c r="C62" s="61"/>
      <c r="D62" s="133">
        <f t="shared" si="1"/>
        <v>0</v>
      </c>
      <c r="E62" s="293"/>
      <c r="F62" s="294"/>
      <c r="G62" s="295"/>
    </row>
    <row r="63" spans="1:59" ht="15" customHeight="1" x14ac:dyDescent="0.25">
      <c r="A63" s="62"/>
      <c r="B63" s="60"/>
      <c r="C63" s="61"/>
      <c r="D63" s="133">
        <f t="shared" si="1"/>
        <v>0</v>
      </c>
      <c r="E63" s="293"/>
      <c r="F63" s="294"/>
      <c r="G63" s="295"/>
    </row>
    <row r="64" spans="1:59" ht="15" customHeight="1" x14ac:dyDescent="0.25">
      <c r="A64" s="62"/>
      <c r="B64" s="60"/>
      <c r="C64" s="61"/>
      <c r="D64" s="133">
        <f t="shared" si="1"/>
        <v>0</v>
      </c>
      <c r="E64" s="293"/>
      <c r="F64" s="294"/>
      <c r="G64" s="295"/>
    </row>
    <row r="65" spans="1:7" ht="15" customHeight="1" x14ac:dyDescent="0.25">
      <c r="A65" s="62"/>
      <c r="B65" s="60"/>
      <c r="C65" s="61"/>
      <c r="D65" s="133">
        <f t="shared" si="1"/>
        <v>0</v>
      </c>
      <c r="E65" s="293"/>
      <c r="F65" s="294"/>
      <c r="G65" s="295"/>
    </row>
    <row r="66" spans="1:7" ht="15" customHeight="1" x14ac:dyDescent="0.25">
      <c r="A66" s="62"/>
      <c r="B66" s="60"/>
      <c r="C66" s="61"/>
      <c r="D66" s="133">
        <f t="shared" si="1"/>
        <v>0</v>
      </c>
      <c r="E66" s="293"/>
      <c r="F66" s="294"/>
      <c r="G66" s="295"/>
    </row>
    <row r="67" spans="1:7" x14ac:dyDescent="0.25">
      <c r="A67" s="71"/>
      <c r="B67" s="71"/>
      <c r="C67" s="71"/>
      <c r="D67" s="71"/>
      <c r="E67" s="71"/>
      <c r="F67" s="71"/>
      <c r="G67" s="71"/>
    </row>
    <row r="68" spans="1:7" x14ac:dyDescent="0.25">
      <c r="A68" s="71"/>
      <c r="B68" s="71"/>
      <c r="C68" s="71"/>
      <c r="D68" s="71"/>
      <c r="E68" s="71"/>
      <c r="F68" s="71"/>
      <c r="G68" s="71"/>
    </row>
    <row r="69" spans="1:7" x14ac:dyDescent="0.25">
      <c r="A69" s="71"/>
      <c r="B69" s="71"/>
      <c r="C69" s="71"/>
      <c r="D69" s="71"/>
      <c r="E69" s="71"/>
      <c r="F69" s="71"/>
      <c r="G69" s="71"/>
    </row>
    <row r="70" spans="1:7" x14ac:dyDescent="0.25">
      <c r="A70" s="71"/>
      <c r="B70" s="71"/>
      <c r="C70" s="71"/>
      <c r="D70" s="71"/>
      <c r="E70" s="71"/>
      <c r="F70" s="71"/>
      <c r="G70" s="71"/>
    </row>
    <row r="71" spans="1:7" x14ac:dyDescent="0.25">
      <c r="A71" s="71"/>
      <c r="B71" s="71"/>
      <c r="C71" s="71"/>
      <c r="D71" s="71"/>
      <c r="E71" s="71"/>
      <c r="F71" s="71"/>
      <c r="G71" s="71"/>
    </row>
    <row r="72" spans="1:7" x14ac:dyDescent="0.25">
      <c r="A72" s="71"/>
      <c r="B72" s="71"/>
      <c r="C72" s="71"/>
      <c r="D72" s="71"/>
      <c r="E72" s="71"/>
      <c r="F72" s="71"/>
      <c r="G72" s="71"/>
    </row>
    <row r="73" spans="1:7" x14ac:dyDescent="0.25">
      <c r="A73" s="71"/>
      <c r="B73" s="71"/>
      <c r="C73" s="71"/>
      <c r="D73" s="71"/>
      <c r="E73" s="71"/>
      <c r="F73" s="71"/>
      <c r="G73" s="71"/>
    </row>
    <row r="74" spans="1:7" x14ac:dyDescent="0.25">
      <c r="A74" s="71"/>
      <c r="B74" s="71"/>
      <c r="C74" s="71"/>
      <c r="D74" s="71"/>
      <c r="E74" s="71"/>
      <c r="F74" s="71"/>
      <c r="G74" s="71"/>
    </row>
    <row r="75" spans="1:7" x14ac:dyDescent="0.25">
      <c r="A75" s="71"/>
      <c r="B75" s="71"/>
      <c r="C75" s="71"/>
      <c r="D75" s="71"/>
      <c r="E75" s="71"/>
      <c r="F75" s="71"/>
      <c r="G75" s="71"/>
    </row>
    <row r="76" spans="1:7" x14ac:dyDescent="0.25">
      <c r="A76" s="71"/>
      <c r="B76" s="71"/>
      <c r="C76" s="71"/>
      <c r="D76" s="71"/>
      <c r="E76" s="71"/>
      <c r="F76" s="71"/>
      <c r="G76" s="71"/>
    </row>
    <row r="77" spans="1:7" x14ac:dyDescent="0.25">
      <c r="A77" s="71"/>
      <c r="B77" s="71"/>
      <c r="C77" s="71"/>
      <c r="D77" s="71"/>
      <c r="E77" s="71"/>
      <c r="F77" s="71"/>
      <c r="G77" s="71"/>
    </row>
    <row r="78" spans="1:7" x14ac:dyDescent="0.25">
      <c r="A78" s="71"/>
      <c r="B78" s="71"/>
      <c r="C78" s="71"/>
      <c r="D78" s="71"/>
      <c r="E78" s="71"/>
      <c r="F78" s="71"/>
      <c r="G78" s="71"/>
    </row>
    <row r="79" spans="1:7" x14ac:dyDescent="0.25">
      <c r="A79" s="71"/>
      <c r="B79" s="71"/>
      <c r="C79" s="71"/>
      <c r="D79" s="71"/>
      <c r="E79" s="71"/>
      <c r="F79" s="71"/>
      <c r="G79" s="71"/>
    </row>
    <row r="80" spans="1:7" x14ac:dyDescent="0.25">
      <c r="A80" s="71"/>
      <c r="B80" s="71"/>
      <c r="C80" s="71"/>
      <c r="D80" s="71"/>
      <c r="E80" s="71"/>
      <c r="F80" s="71"/>
      <c r="G80" s="71"/>
    </row>
    <row r="81" spans="1:7" x14ac:dyDescent="0.25">
      <c r="A81" s="71"/>
      <c r="B81" s="71"/>
      <c r="C81" s="71"/>
      <c r="D81" s="71"/>
      <c r="E81" s="71"/>
      <c r="F81" s="71"/>
      <c r="G81" s="71"/>
    </row>
    <row r="82" spans="1:7" x14ac:dyDescent="0.25">
      <c r="A82" s="71"/>
      <c r="B82" s="71"/>
      <c r="C82" s="71"/>
      <c r="D82" s="71"/>
      <c r="E82" s="71"/>
      <c r="F82" s="71"/>
      <c r="G82" s="71"/>
    </row>
    <row r="83" spans="1:7" x14ac:dyDescent="0.25">
      <c r="A83" s="71"/>
      <c r="B83" s="71"/>
      <c r="C83" s="71"/>
      <c r="D83" s="71"/>
      <c r="E83" s="71"/>
      <c r="F83" s="71"/>
      <c r="G83" s="71"/>
    </row>
    <row r="84" spans="1:7" x14ac:dyDescent="0.25">
      <c r="A84" s="71"/>
      <c r="B84" s="71"/>
      <c r="C84" s="71"/>
      <c r="D84" s="71"/>
      <c r="E84" s="71"/>
      <c r="F84" s="71"/>
      <c r="G84" s="71"/>
    </row>
    <row r="85" spans="1:7" x14ac:dyDescent="0.25">
      <c r="A85" s="71"/>
      <c r="B85" s="71"/>
      <c r="C85" s="71"/>
      <c r="D85" s="71"/>
      <c r="E85" s="71"/>
      <c r="F85" s="71"/>
      <c r="G85" s="71"/>
    </row>
    <row r="86" spans="1:7" x14ac:dyDescent="0.25">
      <c r="A86" s="71"/>
      <c r="B86" s="71"/>
      <c r="C86" s="71"/>
      <c r="D86" s="71"/>
      <c r="E86" s="71"/>
      <c r="F86" s="71"/>
      <c r="G86" s="71"/>
    </row>
    <row r="87" spans="1:7" x14ac:dyDescent="0.25">
      <c r="A87" s="71"/>
      <c r="B87" s="71"/>
      <c r="C87" s="71"/>
      <c r="D87" s="71"/>
      <c r="E87" s="71"/>
      <c r="F87" s="71"/>
      <c r="G87" s="71"/>
    </row>
    <row r="88" spans="1:7" x14ac:dyDescent="0.25">
      <c r="A88" s="71"/>
      <c r="B88" s="71"/>
      <c r="C88" s="71"/>
      <c r="D88" s="71"/>
      <c r="E88" s="71"/>
      <c r="F88" s="71"/>
      <c r="G88" s="71"/>
    </row>
    <row r="89" spans="1:7" x14ac:dyDescent="0.25">
      <c r="A89" s="71"/>
      <c r="B89" s="71"/>
      <c r="C89" s="71"/>
      <c r="D89" s="71"/>
      <c r="E89" s="71"/>
      <c r="F89" s="71"/>
      <c r="G89" s="71"/>
    </row>
    <row r="90" spans="1:7" x14ac:dyDescent="0.25">
      <c r="A90" s="71"/>
      <c r="B90" s="71"/>
      <c r="C90" s="71"/>
      <c r="D90" s="71"/>
      <c r="E90" s="71"/>
      <c r="F90" s="71"/>
      <c r="G90" s="71"/>
    </row>
    <row r="91" spans="1:7" x14ac:dyDescent="0.25">
      <c r="A91" s="71"/>
      <c r="B91" s="71"/>
      <c r="C91" s="71"/>
      <c r="D91" s="71"/>
      <c r="E91" s="71"/>
      <c r="F91" s="71"/>
      <c r="G91" s="71"/>
    </row>
    <row r="92" spans="1:7" x14ac:dyDescent="0.25">
      <c r="A92" s="71"/>
      <c r="B92" s="71"/>
      <c r="C92" s="71"/>
      <c r="D92" s="71"/>
      <c r="E92" s="71"/>
      <c r="F92" s="71"/>
      <c r="G92" s="71"/>
    </row>
    <row r="93" spans="1:7" x14ac:dyDescent="0.25">
      <c r="A93" s="71"/>
      <c r="B93" s="71"/>
      <c r="C93" s="71"/>
      <c r="D93" s="71"/>
      <c r="E93" s="71"/>
      <c r="F93" s="71"/>
      <c r="G93" s="71"/>
    </row>
    <row r="94" spans="1:7" x14ac:dyDescent="0.25">
      <c r="A94" s="71"/>
      <c r="B94" s="71"/>
      <c r="C94" s="71"/>
      <c r="D94" s="71"/>
      <c r="E94" s="71"/>
      <c r="F94" s="71"/>
      <c r="G94" s="71"/>
    </row>
    <row r="95" spans="1:7" x14ac:dyDescent="0.25">
      <c r="A95" s="71"/>
      <c r="B95" s="71"/>
      <c r="C95" s="71"/>
      <c r="D95" s="71"/>
      <c r="E95" s="71"/>
      <c r="F95" s="71"/>
      <c r="G95" s="71"/>
    </row>
    <row r="96" spans="1:7" x14ac:dyDescent="0.25">
      <c r="A96" s="71"/>
      <c r="B96" s="71"/>
      <c r="C96" s="71"/>
      <c r="D96" s="71"/>
      <c r="E96" s="71"/>
      <c r="F96" s="71"/>
      <c r="G96" s="71"/>
    </row>
    <row r="97" spans="1:7" x14ac:dyDescent="0.25">
      <c r="A97" s="71"/>
      <c r="B97" s="71"/>
      <c r="C97" s="71"/>
      <c r="D97" s="71"/>
      <c r="E97" s="71"/>
      <c r="F97" s="71"/>
      <c r="G97" s="71"/>
    </row>
    <row r="98" spans="1:7" x14ac:dyDescent="0.25">
      <c r="A98" s="71"/>
      <c r="B98" s="71"/>
      <c r="C98" s="71"/>
      <c r="D98" s="71"/>
      <c r="E98" s="71"/>
      <c r="F98" s="71"/>
      <c r="G98" s="71"/>
    </row>
    <row r="99" spans="1:7" x14ac:dyDescent="0.25">
      <c r="A99" s="71"/>
      <c r="B99" s="71"/>
      <c r="C99" s="71"/>
      <c r="D99" s="71"/>
      <c r="E99" s="71"/>
      <c r="F99" s="71"/>
      <c r="G99" s="71"/>
    </row>
    <row r="100" spans="1:7" x14ac:dyDescent="0.25">
      <c r="A100" s="71"/>
      <c r="B100" s="71"/>
      <c r="C100" s="71"/>
      <c r="D100" s="71"/>
      <c r="E100" s="71"/>
      <c r="F100" s="71"/>
      <c r="G100" s="71"/>
    </row>
    <row r="101" spans="1:7" x14ac:dyDescent="0.25">
      <c r="A101" s="71"/>
      <c r="B101" s="71"/>
      <c r="C101" s="71"/>
      <c r="D101" s="71"/>
      <c r="E101" s="71"/>
      <c r="F101" s="71"/>
      <c r="G101" s="71"/>
    </row>
    <row r="102" spans="1:7" x14ac:dyDescent="0.25">
      <c r="A102" s="71"/>
      <c r="B102" s="71"/>
      <c r="C102" s="71"/>
      <c r="D102" s="71"/>
      <c r="E102" s="71"/>
      <c r="F102" s="71"/>
      <c r="G102" s="71"/>
    </row>
    <row r="103" spans="1:7" x14ac:dyDescent="0.25">
      <c r="A103" s="71"/>
      <c r="B103" s="71"/>
      <c r="C103" s="71"/>
      <c r="D103" s="71"/>
      <c r="E103" s="71"/>
      <c r="F103" s="71"/>
      <c r="G103" s="71"/>
    </row>
    <row r="104" spans="1:7" x14ac:dyDescent="0.25">
      <c r="A104" s="71"/>
      <c r="B104" s="71"/>
      <c r="C104" s="71"/>
      <c r="D104" s="71"/>
      <c r="E104" s="71"/>
      <c r="F104" s="71"/>
      <c r="G104" s="71"/>
    </row>
    <row r="105" spans="1:7" x14ac:dyDescent="0.25">
      <c r="A105" s="71"/>
      <c r="B105" s="71"/>
      <c r="C105" s="71"/>
      <c r="D105" s="71"/>
      <c r="E105" s="71"/>
      <c r="F105" s="71"/>
      <c r="G105" s="71"/>
    </row>
    <row r="106" spans="1:7" x14ac:dyDescent="0.25">
      <c r="A106" s="71"/>
      <c r="B106" s="71"/>
      <c r="C106" s="71"/>
      <c r="D106" s="71"/>
      <c r="E106" s="71"/>
      <c r="F106" s="71"/>
      <c r="G106" s="71"/>
    </row>
    <row r="107" spans="1:7" x14ac:dyDescent="0.25">
      <c r="A107" s="71"/>
      <c r="B107" s="71"/>
      <c r="C107" s="71"/>
      <c r="D107" s="71"/>
      <c r="E107" s="71"/>
      <c r="F107" s="71"/>
      <c r="G107" s="71"/>
    </row>
    <row r="108" spans="1:7" x14ac:dyDescent="0.25">
      <c r="A108" s="71"/>
      <c r="B108" s="71"/>
      <c r="C108" s="71"/>
      <c r="D108" s="71"/>
      <c r="E108" s="71"/>
      <c r="F108" s="71"/>
      <c r="G108" s="71"/>
    </row>
    <row r="109" spans="1:7" x14ac:dyDescent="0.25">
      <c r="A109" s="71"/>
      <c r="B109" s="71"/>
      <c r="C109" s="71"/>
      <c r="D109" s="71"/>
      <c r="E109" s="71"/>
      <c r="F109" s="71"/>
      <c r="G109" s="71"/>
    </row>
    <row r="110" spans="1:7" x14ac:dyDescent="0.25">
      <c r="A110" s="71"/>
      <c r="B110" s="71"/>
      <c r="C110" s="71"/>
      <c r="D110" s="71"/>
      <c r="E110" s="71"/>
      <c r="F110" s="71"/>
      <c r="G110" s="71"/>
    </row>
    <row r="111" spans="1:7" x14ac:dyDescent="0.25">
      <c r="A111" s="71"/>
      <c r="B111" s="71"/>
      <c r="C111" s="71"/>
      <c r="D111" s="71"/>
      <c r="E111" s="71"/>
      <c r="F111" s="71"/>
      <c r="G111" s="71"/>
    </row>
    <row r="112" spans="1:7" x14ac:dyDescent="0.25">
      <c r="A112" s="71"/>
      <c r="B112" s="71"/>
      <c r="C112" s="71"/>
      <c r="D112" s="71"/>
      <c r="E112" s="71"/>
      <c r="F112" s="71"/>
      <c r="G112" s="71"/>
    </row>
    <row r="113" spans="1:7" x14ac:dyDescent="0.25">
      <c r="A113" s="71"/>
      <c r="B113" s="71"/>
      <c r="C113" s="71"/>
      <c r="D113" s="71"/>
      <c r="E113" s="71"/>
      <c r="F113" s="71"/>
      <c r="G113" s="71"/>
    </row>
    <row r="114" spans="1:7" x14ac:dyDescent="0.25">
      <c r="A114" s="71"/>
      <c r="B114" s="71"/>
      <c r="C114" s="71"/>
      <c r="D114" s="71"/>
      <c r="E114" s="71"/>
      <c r="F114" s="71"/>
      <c r="G114" s="71"/>
    </row>
    <row r="115" spans="1:7" x14ac:dyDescent="0.25">
      <c r="A115" s="71"/>
      <c r="B115" s="71"/>
      <c r="C115" s="71"/>
      <c r="D115" s="71"/>
      <c r="E115" s="71"/>
      <c r="F115" s="71"/>
      <c r="G115" s="71"/>
    </row>
    <row r="116" spans="1:7" x14ac:dyDescent="0.25">
      <c r="A116" s="71"/>
      <c r="B116" s="71"/>
      <c r="C116" s="71"/>
      <c r="D116" s="71"/>
      <c r="E116" s="71"/>
      <c r="F116" s="71"/>
      <c r="G116" s="71"/>
    </row>
    <row r="117" spans="1:7" x14ac:dyDescent="0.25">
      <c r="A117" s="71"/>
      <c r="B117" s="71"/>
      <c r="C117" s="71"/>
      <c r="D117" s="71"/>
      <c r="E117" s="71"/>
      <c r="F117" s="71"/>
      <c r="G117" s="71"/>
    </row>
    <row r="118" spans="1:7" x14ac:dyDescent="0.25">
      <c r="A118" s="71"/>
      <c r="B118" s="71"/>
      <c r="C118" s="71"/>
      <c r="D118" s="71"/>
      <c r="E118" s="71"/>
      <c r="F118" s="71"/>
      <c r="G118" s="71"/>
    </row>
    <row r="119" spans="1:7" x14ac:dyDescent="0.25">
      <c r="A119" s="71"/>
      <c r="B119" s="71"/>
      <c r="C119" s="71"/>
      <c r="D119" s="71"/>
      <c r="E119" s="71"/>
      <c r="F119" s="71"/>
      <c r="G119" s="71"/>
    </row>
    <row r="120" spans="1:7" x14ac:dyDescent="0.25">
      <c r="A120" s="71"/>
      <c r="B120" s="71"/>
      <c r="C120" s="71"/>
      <c r="D120" s="71"/>
      <c r="E120" s="71"/>
      <c r="F120" s="71"/>
      <c r="G120" s="71"/>
    </row>
    <row r="121" spans="1:7" x14ac:dyDescent="0.25">
      <c r="A121" s="71"/>
      <c r="B121" s="71"/>
      <c r="C121" s="71"/>
      <c r="D121" s="71"/>
      <c r="E121" s="71"/>
      <c r="F121" s="71"/>
      <c r="G121" s="71"/>
    </row>
    <row r="122" spans="1:7" x14ac:dyDescent="0.25">
      <c r="A122" s="71"/>
      <c r="B122" s="71"/>
      <c r="C122" s="71"/>
      <c r="D122" s="71"/>
      <c r="E122" s="71"/>
      <c r="F122" s="71"/>
      <c r="G122" s="71"/>
    </row>
    <row r="123" spans="1:7" x14ac:dyDescent="0.25">
      <c r="A123" s="71"/>
      <c r="B123" s="71"/>
      <c r="C123" s="71"/>
      <c r="D123" s="71"/>
      <c r="E123" s="71"/>
      <c r="F123" s="71"/>
      <c r="G123" s="71"/>
    </row>
    <row r="124" spans="1:7" x14ac:dyDescent="0.25">
      <c r="A124" s="71"/>
      <c r="B124" s="71"/>
      <c r="C124" s="71"/>
      <c r="D124" s="71"/>
      <c r="E124" s="71"/>
      <c r="F124" s="71"/>
      <c r="G124" s="71"/>
    </row>
    <row r="125" spans="1:7" x14ac:dyDescent="0.25">
      <c r="A125" s="71"/>
      <c r="B125" s="71"/>
      <c r="C125" s="71"/>
      <c r="D125" s="71"/>
      <c r="E125" s="71"/>
      <c r="F125" s="71"/>
      <c r="G125" s="71"/>
    </row>
    <row r="126" spans="1:7" x14ac:dyDescent="0.25">
      <c r="A126" s="71"/>
      <c r="B126" s="71"/>
      <c r="C126" s="71"/>
      <c r="D126" s="71"/>
      <c r="E126" s="71"/>
      <c r="F126" s="71"/>
      <c r="G126" s="71"/>
    </row>
    <row r="127" spans="1:7" x14ac:dyDescent="0.25">
      <c r="A127" s="71"/>
      <c r="B127" s="71"/>
      <c r="C127" s="71"/>
      <c r="D127" s="71"/>
      <c r="E127" s="71"/>
      <c r="F127" s="71"/>
      <c r="G127" s="71"/>
    </row>
    <row r="128" spans="1:7" x14ac:dyDescent="0.25">
      <c r="A128" s="71"/>
      <c r="B128" s="71"/>
      <c r="C128" s="71"/>
      <c r="D128" s="71"/>
      <c r="E128" s="71"/>
      <c r="F128" s="71"/>
      <c r="G128" s="71"/>
    </row>
    <row r="129" spans="1:7" x14ac:dyDescent="0.25">
      <c r="A129" s="71"/>
      <c r="B129" s="71"/>
      <c r="C129" s="71"/>
      <c r="D129" s="71"/>
      <c r="E129" s="71"/>
      <c r="F129" s="71"/>
      <c r="G129" s="71"/>
    </row>
    <row r="130" spans="1:7" x14ac:dyDescent="0.25">
      <c r="A130" s="71"/>
      <c r="B130" s="71"/>
      <c r="C130" s="71"/>
      <c r="D130" s="71"/>
      <c r="E130" s="71"/>
      <c r="F130" s="71"/>
      <c r="G130" s="71"/>
    </row>
    <row r="131" spans="1:7" x14ac:dyDescent="0.25">
      <c r="A131" s="71"/>
      <c r="B131" s="71"/>
      <c r="C131" s="71"/>
      <c r="D131" s="71"/>
      <c r="E131" s="71"/>
      <c r="F131" s="71"/>
      <c r="G131" s="71"/>
    </row>
    <row r="132" spans="1:7" x14ac:dyDescent="0.25">
      <c r="A132" s="71"/>
      <c r="B132" s="71"/>
      <c r="C132" s="71"/>
      <c r="D132" s="71"/>
      <c r="E132" s="71"/>
      <c r="F132" s="71"/>
      <c r="G132" s="71"/>
    </row>
    <row r="133" spans="1:7" x14ac:dyDescent="0.25">
      <c r="A133" s="71"/>
      <c r="B133" s="71"/>
      <c r="C133" s="71"/>
      <c r="D133" s="71"/>
      <c r="E133" s="71"/>
      <c r="F133" s="71"/>
      <c r="G133" s="71"/>
    </row>
    <row r="134" spans="1:7" x14ac:dyDescent="0.25">
      <c r="A134" s="71"/>
      <c r="B134" s="71"/>
      <c r="C134" s="71"/>
      <c r="D134" s="71"/>
      <c r="E134" s="71"/>
      <c r="F134" s="71"/>
      <c r="G134" s="71"/>
    </row>
    <row r="135" spans="1:7" x14ac:dyDescent="0.25">
      <c r="A135" s="71"/>
      <c r="B135" s="71"/>
      <c r="C135" s="71"/>
      <c r="D135" s="71"/>
      <c r="E135" s="71"/>
      <c r="F135" s="71"/>
      <c r="G135" s="71"/>
    </row>
    <row r="136" spans="1:7" x14ac:dyDescent="0.25">
      <c r="A136" s="71"/>
      <c r="B136" s="71"/>
      <c r="C136" s="71"/>
      <c r="D136" s="71"/>
      <c r="E136" s="71"/>
      <c r="F136" s="71"/>
      <c r="G136" s="71"/>
    </row>
    <row r="137" spans="1:7" x14ac:dyDescent="0.25">
      <c r="A137" s="71"/>
      <c r="B137" s="71"/>
      <c r="C137" s="71"/>
      <c r="D137" s="71"/>
      <c r="E137" s="71"/>
      <c r="F137" s="71"/>
      <c r="G137" s="71"/>
    </row>
    <row r="138" spans="1:7" x14ac:dyDescent="0.25">
      <c r="A138" s="71"/>
      <c r="B138" s="71"/>
      <c r="C138" s="71"/>
      <c r="D138" s="71"/>
      <c r="E138" s="71"/>
      <c r="F138" s="71"/>
      <c r="G138" s="71"/>
    </row>
    <row r="139" spans="1:7" x14ac:dyDescent="0.25">
      <c r="A139" s="71"/>
      <c r="B139" s="71"/>
      <c r="C139" s="71"/>
      <c r="D139" s="71"/>
      <c r="E139" s="71"/>
      <c r="F139" s="71"/>
      <c r="G139" s="71"/>
    </row>
    <row r="140" spans="1:7" x14ac:dyDescent="0.25">
      <c r="A140" s="71"/>
      <c r="B140" s="71"/>
      <c r="C140" s="71"/>
      <c r="D140" s="71"/>
      <c r="E140" s="71"/>
      <c r="F140" s="71"/>
      <c r="G140" s="71"/>
    </row>
    <row r="141" spans="1:7" x14ac:dyDescent="0.25">
      <c r="A141" s="71"/>
      <c r="B141" s="71"/>
      <c r="C141" s="71"/>
      <c r="D141" s="71"/>
      <c r="E141" s="71"/>
      <c r="F141" s="71"/>
      <c r="G141" s="71"/>
    </row>
    <row r="142" spans="1:7" x14ac:dyDescent="0.25">
      <c r="A142" s="71"/>
      <c r="B142" s="71"/>
      <c r="C142" s="71"/>
      <c r="D142" s="71"/>
      <c r="E142" s="71"/>
      <c r="F142" s="71"/>
      <c r="G142" s="71"/>
    </row>
    <row r="143" spans="1:7" x14ac:dyDescent="0.25">
      <c r="A143" s="71"/>
      <c r="B143" s="71"/>
      <c r="C143" s="71"/>
      <c r="D143" s="71"/>
      <c r="E143" s="71"/>
      <c r="F143" s="71"/>
      <c r="G143" s="71"/>
    </row>
    <row r="144" spans="1:7" x14ac:dyDescent="0.25">
      <c r="A144" s="71"/>
      <c r="B144" s="71"/>
      <c r="C144" s="71"/>
      <c r="D144" s="71"/>
      <c r="E144" s="71"/>
      <c r="F144" s="71"/>
      <c r="G144" s="71"/>
    </row>
    <row r="145" spans="1:7" x14ac:dyDescent="0.25">
      <c r="A145" s="71"/>
      <c r="B145" s="71"/>
      <c r="C145" s="71"/>
      <c r="D145" s="71"/>
      <c r="E145" s="71"/>
      <c r="F145" s="71"/>
      <c r="G145" s="71"/>
    </row>
    <row r="146" spans="1:7" x14ac:dyDescent="0.25">
      <c r="A146" s="71"/>
      <c r="B146" s="71"/>
      <c r="C146" s="71"/>
      <c r="D146" s="71"/>
      <c r="E146" s="71"/>
      <c r="F146" s="71"/>
      <c r="G146" s="71"/>
    </row>
    <row r="147" spans="1:7" x14ac:dyDescent="0.25">
      <c r="A147" s="71"/>
      <c r="B147" s="71"/>
      <c r="C147" s="71"/>
      <c r="D147" s="71"/>
      <c r="E147" s="71"/>
      <c r="F147" s="71"/>
      <c r="G147" s="71"/>
    </row>
    <row r="148" spans="1:7" x14ac:dyDescent="0.25">
      <c r="A148" s="71"/>
      <c r="B148" s="71"/>
      <c r="C148" s="71"/>
      <c r="D148" s="71"/>
      <c r="E148" s="71"/>
      <c r="F148" s="71"/>
      <c r="G148" s="71"/>
    </row>
    <row r="149" spans="1:7" x14ac:dyDescent="0.25">
      <c r="A149" s="71"/>
      <c r="B149" s="71"/>
      <c r="C149" s="71"/>
      <c r="D149" s="71"/>
      <c r="E149" s="71"/>
      <c r="F149" s="71"/>
      <c r="G149" s="71"/>
    </row>
    <row r="150" spans="1:7" x14ac:dyDescent="0.25">
      <c r="A150" s="71"/>
      <c r="B150" s="71"/>
      <c r="C150" s="71"/>
      <c r="D150" s="71"/>
      <c r="E150" s="71"/>
      <c r="F150" s="71"/>
      <c r="G150" s="71"/>
    </row>
    <row r="151" spans="1:7" x14ac:dyDescent="0.25">
      <c r="A151" s="71"/>
      <c r="B151" s="71"/>
      <c r="C151" s="71"/>
      <c r="D151" s="71"/>
      <c r="E151" s="71"/>
      <c r="F151" s="71"/>
      <c r="G151" s="71"/>
    </row>
    <row r="152" spans="1:7" x14ac:dyDescent="0.25">
      <c r="A152" s="71"/>
      <c r="B152" s="71"/>
      <c r="C152" s="71"/>
      <c r="D152" s="71"/>
      <c r="E152" s="71"/>
      <c r="F152" s="71"/>
      <c r="G152" s="71"/>
    </row>
    <row r="153" spans="1:7" x14ac:dyDescent="0.25">
      <c r="A153" s="71"/>
      <c r="B153" s="71"/>
      <c r="C153" s="71"/>
      <c r="D153" s="71"/>
      <c r="E153" s="71"/>
      <c r="F153" s="71"/>
      <c r="G153" s="71"/>
    </row>
    <row r="154" spans="1:7" x14ac:dyDescent="0.25">
      <c r="A154" s="71"/>
      <c r="B154" s="71"/>
      <c r="C154" s="71"/>
      <c r="D154" s="71"/>
      <c r="E154" s="71"/>
      <c r="F154" s="71"/>
      <c r="G154" s="71"/>
    </row>
    <row r="155" spans="1:7" x14ac:dyDescent="0.25">
      <c r="A155" s="71"/>
      <c r="B155" s="71"/>
      <c r="C155" s="71"/>
      <c r="D155" s="71"/>
      <c r="E155" s="71"/>
      <c r="F155" s="71"/>
      <c r="G155" s="71"/>
    </row>
    <row r="156" spans="1:7" x14ac:dyDescent="0.25">
      <c r="A156" s="71"/>
      <c r="B156" s="71"/>
      <c r="C156" s="71"/>
      <c r="D156" s="71"/>
      <c r="E156" s="71"/>
      <c r="F156" s="71"/>
      <c r="G156" s="71"/>
    </row>
    <row r="157" spans="1:7" x14ac:dyDescent="0.25">
      <c r="A157" s="71"/>
      <c r="B157" s="71"/>
      <c r="C157" s="71"/>
      <c r="D157" s="71"/>
      <c r="E157" s="71"/>
      <c r="F157" s="71"/>
      <c r="G157" s="71"/>
    </row>
    <row r="158" spans="1:7" x14ac:dyDescent="0.25">
      <c r="A158" s="71"/>
      <c r="B158" s="71"/>
      <c r="C158" s="71"/>
      <c r="D158" s="71"/>
      <c r="E158" s="71"/>
      <c r="F158" s="71"/>
      <c r="G158" s="71"/>
    </row>
    <row r="159" spans="1:7" x14ac:dyDescent="0.25">
      <c r="A159" s="71"/>
      <c r="B159" s="71"/>
      <c r="C159" s="71"/>
      <c r="D159" s="71"/>
      <c r="E159" s="71"/>
      <c r="F159" s="71"/>
      <c r="G159" s="71"/>
    </row>
    <row r="160" spans="1:7" x14ac:dyDescent="0.25">
      <c r="A160" s="71"/>
      <c r="B160" s="71"/>
      <c r="C160" s="71"/>
      <c r="D160" s="71"/>
      <c r="E160" s="71"/>
      <c r="F160" s="71"/>
      <c r="G160" s="71"/>
    </row>
    <row r="161" spans="1:7" x14ac:dyDescent="0.25">
      <c r="A161" s="71"/>
      <c r="B161" s="71"/>
      <c r="C161" s="71"/>
      <c r="D161" s="71"/>
      <c r="E161" s="71"/>
      <c r="F161" s="71"/>
      <c r="G161" s="71"/>
    </row>
    <row r="162" spans="1:7" x14ac:dyDescent="0.25">
      <c r="A162" s="71"/>
      <c r="B162" s="71"/>
      <c r="C162" s="71"/>
      <c r="D162" s="71"/>
      <c r="E162" s="71"/>
      <c r="F162" s="71"/>
      <c r="G162" s="71"/>
    </row>
    <row r="163" spans="1:7" x14ac:dyDescent="0.25">
      <c r="A163" s="71"/>
      <c r="B163" s="71"/>
      <c r="C163" s="71"/>
      <c r="D163" s="71"/>
      <c r="E163" s="71"/>
      <c r="F163" s="71"/>
      <c r="G163" s="71"/>
    </row>
    <row r="164" spans="1:7" x14ac:dyDescent="0.25">
      <c r="A164" s="71"/>
      <c r="B164" s="71"/>
      <c r="C164" s="71"/>
      <c r="D164" s="71"/>
      <c r="E164" s="71"/>
      <c r="F164" s="71"/>
      <c r="G164" s="71"/>
    </row>
    <row r="165" spans="1:7" x14ac:dyDescent="0.25">
      <c r="A165" s="71"/>
      <c r="B165" s="71"/>
      <c r="C165" s="71"/>
      <c r="D165" s="71"/>
      <c r="E165" s="71"/>
      <c r="F165" s="71"/>
      <c r="G165" s="71"/>
    </row>
    <row r="166" spans="1:7" x14ac:dyDescent="0.25">
      <c r="A166" s="71"/>
      <c r="B166" s="71"/>
      <c r="C166" s="71"/>
      <c r="D166" s="71"/>
      <c r="E166" s="71"/>
      <c r="F166" s="71"/>
      <c r="G166" s="71"/>
    </row>
    <row r="167" spans="1:7" x14ac:dyDescent="0.25">
      <c r="A167" s="71"/>
      <c r="B167" s="71"/>
      <c r="C167" s="71"/>
      <c r="D167" s="71"/>
      <c r="E167" s="71"/>
      <c r="F167" s="71"/>
      <c r="G167" s="71"/>
    </row>
    <row r="168" spans="1:7" x14ac:dyDescent="0.25">
      <c r="A168" s="71"/>
      <c r="B168" s="71"/>
      <c r="C168" s="71"/>
      <c r="D168" s="71"/>
      <c r="E168" s="71"/>
      <c r="F168" s="71"/>
      <c r="G168" s="71"/>
    </row>
    <row r="169" spans="1:7" x14ac:dyDescent="0.25">
      <c r="A169" s="71"/>
      <c r="B169" s="71"/>
      <c r="C169" s="71"/>
      <c r="D169" s="71"/>
      <c r="E169" s="71"/>
      <c r="F169" s="71"/>
      <c r="G169" s="71"/>
    </row>
    <row r="170" spans="1:7" x14ac:dyDescent="0.25">
      <c r="A170" s="71"/>
      <c r="B170" s="71"/>
      <c r="C170" s="71"/>
      <c r="D170" s="71"/>
      <c r="E170" s="71"/>
      <c r="F170" s="71"/>
      <c r="G170" s="71"/>
    </row>
    <row r="171" spans="1:7" x14ac:dyDescent="0.25">
      <c r="A171" s="71"/>
      <c r="B171" s="71"/>
      <c r="C171" s="71"/>
      <c r="D171" s="71"/>
      <c r="E171" s="71"/>
      <c r="F171" s="71"/>
      <c r="G171" s="71"/>
    </row>
    <row r="172" spans="1:7" x14ac:dyDescent="0.25">
      <c r="A172" s="71"/>
      <c r="B172" s="71"/>
      <c r="C172" s="71"/>
      <c r="D172" s="71"/>
      <c r="E172" s="71"/>
      <c r="F172" s="71"/>
      <c r="G172" s="71"/>
    </row>
    <row r="173" spans="1:7" x14ac:dyDescent="0.25">
      <c r="A173" s="71"/>
      <c r="B173" s="71"/>
      <c r="C173" s="71"/>
      <c r="D173" s="71"/>
      <c r="E173" s="71"/>
      <c r="F173" s="71"/>
      <c r="G173" s="71"/>
    </row>
    <row r="174" spans="1:7" x14ac:dyDescent="0.25">
      <c r="A174" s="71"/>
      <c r="B174" s="71"/>
      <c r="C174" s="71"/>
      <c r="D174" s="71"/>
      <c r="E174" s="71"/>
      <c r="F174" s="71"/>
      <c r="G174" s="71"/>
    </row>
    <row r="175" spans="1:7" x14ac:dyDescent="0.25">
      <c r="A175" s="71"/>
      <c r="B175" s="71"/>
      <c r="C175" s="71"/>
      <c r="D175" s="71"/>
      <c r="E175" s="71"/>
      <c r="F175" s="71"/>
      <c r="G175" s="71"/>
    </row>
    <row r="176" spans="1:7" x14ac:dyDescent="0.25">
      <c r="A176" s="71"/>
      <c r="B176" s="71"/>
      <c r="C176" s="71"/>
      <c r="D176" s="71"/>
      <c r="E176" s="71"/>
      <c r="F176" s="71"/>
      <c r="G176" s="71"/>
    </row>
    <row r="177" spans="1:7" x14ac:dyDescent="0.25">
      <c r="A177" s="71"/>
      <c r="B177" s="71"/>
      <c r="C177" s="71"/>
      <c r="D177" s="71"/>
      <c r="E177" s="71"/>
      <c r="F177" s="71"/>
      <c r="G177" s="71"/>
    </row>
    <row r="178" spans="1:7" x14ac:dyDescent="0.25">
      <c r="A178" s="71"/>
      <c r="B178" s="71"/>
      <c r="C178" s="71"/>
      <c r="D178" s="71"/>
      <c r="E178" s="71"/>
      <c r="F178" s="71"/>
      <c r="G178" s="71"/>
    </row>
    <row r="179" spans="1:7" x14ac:dyDescent="0.25">
      <c r="A179" s="71"/>
      <c r="B179" s="71"/>
      <c r="C179" s="71"/>
      <c r="D179" s="71"/>
      <c r="E179" s="71"/>
      <c r="F179" s="71"/>
      <c r="G179" s="71"/>
    </row>
    <row r="180" spans="1:7" x14ac:dyDescent="0.25">
      <c r="A180" s="71"/>
      <c r="B180" s="71"/>
      <c r="C180" s="71"/>
      <c r="D180" s="71"/>
      <c r="E180" s="71"/>
      <c r="F180" s="71"/>
      <c r="G180" s="71"/>
    </row>
    <row r="181" spans="1:7" x14ac:dyDescent="0.25">
      <c r="A181" s="71"/>
      <c r="B181" s="71"/>
      <c r="C181" s="71"/>
      <c r="D181" s="71"/>
      <c r="E181" s="71"/>
      <c r="F181" s="71"/>
      <c r="G181" s="71"/>
    </row>
    <row r="182" spans="1:7" x14ac:dyDescent="0.25">
      <c r="A182" s="71"/>
      <c r="B182" s="71"/>
      <c r="C182" s="71"/>
      <c r="D182" s="71"/>
      <c r="E182" s="71"/>
      <c r="F182" s="71"/>
      <c r="G182" s="71"/>
    </row>
    <row r="183" spans="1:7" x14ac:dyDescent="0.25">
      <c r="A183" s="71"/>
      <c r="B183" s="71"/>
      <c r="C183" s="71"/>
      <c r="D183" s="71"/>
      <c r="E183" s="71"/>
      <c r="F183" s="71"/>
      <c r="G183" s="71"/>
    </row>
    <row r="184" spans="1:7" x14ac:dyDescent="0.25">
      <c r="A184" s="71"/>
      <c r="B184" s="71"/>
      <c r="C184" s="71"/>
      <c r="D184" s="71"/>
      <c r="E184" s="71"/>
      <c r="F184" s="71"/>
      <c r="G184" s="71"/>
    </row>
    <row r="185" spans="1:7" x14ac:dyDescent="0.25">
      <c r="A185" s="71"/>
      <c r="B185" s="71"/>
      <c r="C185" s="71"/>
      <c r="D185" s="71"/>
      <c r="E185" s="71"/>
      <c r="F185" s="71"/>
      <c r="G185" s="71"/>
    </row>
    <row r="186" spans="1:7" x14ac:dyDescent="0.25">
      <c r="A186" s="71"/>
      <c r="B186" s="71"/>
      <c r="C186" s="71"/>
      <c r="D186" s="71"/>
      <c r="E186" s="71"/>
      <c r="F186" s="71"/>
      <c r="G186" s="71"/>
    </row>
    <row r="187" spans="1:7" x14ac:dyDescent="0.25">
      <c r="A187" s="71"/>
      <c r="B187" s="71"/>
      <c r="C187" s="71"/>
      <c r="D187" s="71"/>
      <c r="E187" s="71"/>
      <c r="F187" s="71"/>
      <c r="G187" s="71"/>
    </row>
    <row r="188" spans="1:7" x14ac:dyDescent="0.25">
      <c r="A188" s="71"/>
      <c r="B188" s="71"/>
      <c r="C188" s="71"/>
      <c r="D188" s="71"/>
      <c r="E188" s="71"/>
      <c r="F188" s="71"/>
      <c r="G188" s="71"/>
    </row>
    <row r="189" spans="1:7" x14ac:dyDescent="0.25">
      <c r="A189" s="71"/>
      <c r="B189" s="71"/>
      <c r="C189" s="71"/>
      <c r="D189" s="71"/>
      <c r="E189" s="71"/>
      <c r="F189" s="71"/>
      <c r="G189" s="71"/>
    </row>
    <row r="190" spans="1:7" x14ac:dyDescent="0.25">
      <c r="A190" s="71"/>
      <c r="B190" s="71"/>
      <c r="C190" s="71"/>
      <c r="D190" s="71"/>
      <c r="E190" s="71"/>
      <c r="F190" s="71"/>
      <c r="G190" s="71"/>
    </row>
    <row r="191" spans="1:7" x14ac:dyDescent="0.25">
      <c r="A191" s="71"/>
      <c r="B191" s="71"/>
      <c r="C191" s="71"/>
      <c r="D191" s="71"/>
      <c r="E191" s="71"/>
      <c r="F191" s="71"/>
      <c r="G191" s="71"/>
    </row>
    <row r="192" spans="1:7" x14ac:dyDescent="0.25">
      <c r="A192" s="71"/>
      <c r="B192" s="71"/>
      <c r="C192" s="71"/>
      <c r="D192" s="71"/>
      <c r="E192" s="71"/>
      <c r="F192" s="71"/>
      <c r="G192" s="71"/>
    </row>
    <row r="193" spans="1:7" x14ac:dyDescent="0.25">
      <c r="A193" s="71"/>
      <c r="B193" s="71"/>
      <c r="C193" s="71"/>
      <c r="D193" s="71"/>
      <c r="E193" s="71"/>
      <c r="F193" s="71"/>
      <c r="G193" s="71"/>
    </row>
    <row r="194" spans="1:7" x14ac:dyDescent="0.25">
      <c r="A194" s="71"/>
      <c r="B194" s="71"/>
      <c r="C194" s="71"/>
      <c r="D194" s="71"/>
      <c r="E194" s="71"/>
      <c r="F194" s="71"/>
      <c r="G194" s="71"/>
    </row>
    <row r="195" spans="1:7" x14ac:dyDescent="0.25">
      <c r="A195" s="71"/>
      <c r="B195" s="71"/>
      <c r="C195" s="71"/>
      <c r="D195" s="71"/>
      <c r="E195" s="71"/>
      <c r="F195" s="71"/>
      <c r="G195" s="71"/>
    </row>
    <row r="196" spans="1:7" x14ac:dyDescent="0.25">
      <c r="A196" s="71"/>
      <c r="B196" s="71"/>
      <c r="C196" s="71"/>
      <c r="D196" s="71"/>
      <c r="E196" s="71"/>
      <c r="F196" s="71"/>
      <c r="G196" s="71"/>
    </row>
    <row r="197" spans="1:7" x14ac:dyDescent="0.25">
      <c r="A197" s="71"/>
      <c r="B197" s="71"/>
      <c r="C197" s="71"/>
      <c r="D197" s="71"/>
      <c r="E197" s="71"/>
      <c r="F197" s="71"/>
      <c r="G197" s="71"/>
    </row>
    <row r="198" spans="1:7" x14ac:dyDescent="0.25">
      <c r="A198" s="71"/>
      <c r="B198" s="71"/>
      <c r="C198" s="71"/>
      <c r="D198" s="71"/>
      <c r="E198" s="71"/>
      <c r="F198" s="71"/>
      <c r="G198" s="71"/>
    </row>
    <row r="199" spans="1:7" x14ac:dyDescent="0.25">
      <c r="A199" s="71"/>
      <c r="B199" s="71"/>
      <c r="C199" s="71"/>
      <c r="D199" s="71"/>
      <c r="E199" s="71"/>
      <c r="F199" s="71"/>
      <c r="G199" s="71"/>
    </row>
    <row r="200" spans="1:7" x14ac:dyDescent="0.25">
      <c r="A200" s="71"/>
      <c r="B200" s="71"/>
      <c r="C200" s="71"/>
      <c r="D200" s="71"/>
      <c r="E200" s="71"/>
      <c r="F200" s="71"/>
      <c r="G200" s="71"/>
    </row>
    <row r="201" spans="1:7" x14ac:dyDescent="0.25">
      <c r="A201" s="71"/>
      <c r="B201" s="71"/>
      <c r="C201" s="71"/>
      <c r="D201" s="71"/>
      <c r="E201" s="71"/>
      <c r="F201" s="71"/>
      <c r="G201" s="71"/>
    </row>
    <row r="202" spans="1:7" x14ac:dyDescent="0.25">
      <c r="A202" s="71"/>
      <c r="B202" s="71"/>
      <c r="C202" s="71"/>
      <c r="D202" s="71"/>
      <c r="E202" s="71"/>
      <c r="F202" s="71"/>
      <c r="G202" s="71"/>
    </row>
    <row r="203" spans="1:7" x14ac:dyDescent="0.25">
      <c r="A203" s="71"/>
      <c r="B203" s="71"/>
      <c r="C203" s="71"/>
      <c r="D203" s="71"/>
      <c r="E203" s="71"/>
      <c r="F203" s="71"/>
      <c r="G203" s="71"/>
    </row>
    <row r="204" spans="1:7" x14ac:dyDescent="0.25">
      <c r="A204" s="71"/>
      <c r="B204" s="71"/>
      <c r="C204" s="71"/>
      <c r="D204" s="71"/>
      <c r="E204" s="71"/>
      <c r="F204" s="71"/>
      <c r="G204" s="71"/>
    </row>
    <row r="205" spans="1:7" x14ac:dyDescent="0.25">
      <c r="A205" s="71"/>
      <c r="B205" s="71"/>
      <c r="C205" s="71"/>
      <c r="D205" s="71"/>
      <c r="E205" s="71"/>
      <c r="F205" s="71"/>
      <c r="G205" s="71"/>
    </row>
    <row r="206" spans="1:7" x14ac:dyDescent="0.25">
      <c r="A206" s="71"/>
      <c r="B206" s="71"/>
      <c r="C206" s="71"/>
      <c r="D206" s="71"/>
      <c r="E206" s="71"/>
      <c r="F206" s="71"/>
      <c r="G206" s="71"/>
    </row>
    <row r="207" spans="1:7" x14ac:dyDescent="0.25">
      <c r="A207" s="71"/>
      <c r="B207" s="71"/>
      <c r="C207" s="71"/>
      <c r="D207" s="71"/>
      <c r="E207" s="71"/>
      <c r="F207" s="71"/>
      <c r="G207" s="71"/>
    </row>
    <row r="208" spans="1:7" x14ac:dyDescent="0.25">
      <c r="A208" s="71"/>
      <c r="B208" s="71"/>
      <c r="C208" s="71"/>
      <c r="D208" s="71"/>
      <c r="E208" s="71"/>
      <c r="F208" s="71"/>
      <c r="G208" s="71"/>
    </row>
    <row r="209" spans="1:7" x14ac:dyDescent="0.25">
      <c r="A209" s="71"/>
      <c r="B209" s="71"/>
      <c r="C209" s="71"/>
      <c r="D209" s="71"/>
      <c r="E209" s="71"/>
      <c r="F209" s="71"/>
      <c r="G209" s="71"/>
    </row>
    <row r="210" spans="1:7" x14ac:dyDescent="0.25">
      <c r="A210" s="71"/>
      <c r="B210" s="71"/>
      <c r="C210" s="71"/>
      <c r="D210" s="71"/>
      <c r="E210" s="71"/>
      <c r="F210" s="71"/>
      <c r="G210" s="71"/>
    </row>
    <row r="211" spans="1:7" x14ac:dyDescent="0.25">
      <c r="A211" s="71"/>
      <c r="B211" s="71"/>
      <c r="C211" s="71"/>
      <c r="D211" s="71"/>
      <c r="E211" s="71"/>
      <c r="F211" s="71"/>
      <c r="G211" s="71"/>
    </row>
    <row r="212" spans="1:7" x14ac:dyDescent="0.25">
      <c r="A212" s="71"/>
      <c r="B212" s="71"/>
      <c r="C212" s="71"/>
      <c r="D212" s="71"/>
      <c r="E212" s="71"/>
      <c r="F212" s="71"/>
      <c r="G212" s="71"/>
    </row>
    <row r="213" spans="1:7" x14ac:dyDescent="0.25">
      <c r="A213" s="71"/>
      <c r="B213" s="71"/>
      <c r="C213" s="71"/>
      <c r="D213" s="71"/>
      <c r="E213" s="71"/>
      <c r="F213" s="71"/>
      <c r="G213" s="71"/>
    </row>
    <row r="214" spans="1:7" x14ac:dyDescent="0.25">
      <c r="A214" s="71"/>
      <c r="B214" s="71"/>
      <c r="C214" s="71"/>
      <c r="D214" s="71"/>
      <c r="E214" s="71"/>
      <c r="F214" s="71"/>
      <c r="G214" s="71"/>
    </row>
    <row r="215" spans="1:7" x14ac:dyDescent="0.25">
      <c r="A215" s="71"/>
      <c r="B215" s="71"/>
      <c r="C215" s="71"/>
      <c r="D215" s="71"/>
      <c r="E215" s="71"/>
      <c r="F215" s="71"/>
      <c r="G215" s="71"/>
    </row>
    <row r="216" spans="1:7" x14ac:dyDescent="0.25">
      <c r="A216" s="71"/>
      <c r="B216" s="71"/>
      <c r="C216" s="71"/>
      <c r="D216" s="71"/>
      <c r="E216" s="71"/>
      <c r="F216" s="71"/>
      <c r="G216" s="71"/>
    </row>
    <row r="217" spans="1:7" x14ac:dyDescent="0.25">
      <c r="A217" s="71"/>
      <c r="B217" s="71"/>
      <c r="C217" s="71"/>
      <c r="D217" s="71"/>
      <c r="E217" s="71"/>
      <c r="F217" s="71"/>
      <c r="G217" s="71"/>
    </row>
    <row r="218" spans="1:7" x14ac:dyDescent="0.25">
      <c r="A218" s="71"/>
      <c r="B218" s="71"/>
      <c r="C218" s="71"/>
      <c r="D218" s="71"/>
      <c r="E218" s="71"/>
      <c r="F218" s="71"/>
      <c r="G218" s="71"/>
    </row>
    <row r="219" spans="1:7" x14ac:dyDescent="0.25">
      <c r="A219" s="71"/>
      <c r="B219" s="71"/>
      <c r="C219" s="71"/>
      <c r="D219" s="71"/>
      <c r="E219" s="71"/>
      <c r="F219" s="71"/>
      <c r="G219" s="71"/>
    </row>
    <row r="220" spans="1:7" x14ac:dyDescent="0.25">
      <c r="A220" s="71"/>
      <c r="B220" s="71"/>
      <c r="C220" s="71"/>
      <c r="D220" s="71"/>
      <c r="E220" s="71"/>
      <c r="F220" s="71"/>
      <c r="G220" s="71"/>
    </row>
    <row r="221" spans="1:7" x14ac:dyDescent="0.25">
      <c r="A221" s="71"/>
      <c r="B221" s="71"/>
      <c r="C221" s="71"/>
      <c r="D221" s="71"/>
      <c r="E221" s="71"/>
      <c r="F221" s="71"/>
      <c r="G221" s="71"/>
    </row>
    <row r="222" spans="1:7" x14ac:dyDescent="0.25">
      <c r="A222" s="71"/>
      <c r="B222" s="71"/>
      <c r="C222" s="71"/>
      <c r="D222" s="71"/>
      <c r="E222" s="71"/>
      <c r="F222" s="71"/>
      <c r="G222" s="71"/>
    </row>
    <row r="223" spans="1:7" x14ac:dyDescent="0.25">
      <c r="A223" s="71"/>
      <c r="B223" s="71"/>
      <c r="C223" s="71"/>
      <c r="D223" s="71"/>
      <c r="E223" s="71"/>
      <c r="F223" s="71"/>
      <c r="G223" s="71"/>
    </row>
    <row r="224" spans="1:7" x14ac:dyDescent="0.25">
      <c r="A224" s="71"/>
      <c r="B224" s="71"/>
      <c r="C224" s="71"/>
      <c r="D224" s="71"/>
      <c r="E224" s="71"/>
      <c r="F224" s="71"/>
      <c r="G224" s="71"/>
    </row>
    <row r="225" spans="1:7" x14ac:dyDescent="0.25">
      <c r="A225" s="71"/>
      <c r="B225" s="71"/>
      <c r="C225" s="71"/>
      <c r="D225" s="71"/>
      <c r="E225" s="71"/>
      <c r="F225" s="71"/>
      <c r="G225" s="71"/>
    </row>
    <row r="226" spans="1:7" x14ac:dyDescent="0.25">
      <c r="A226" s="71"/>
      <c r="B226" s="71"/>
      <c r="C226" s="71"/>
      <c r="D226" s="71"/>
      <c r="E226" s="71"/>
      <c r="F226" s="71"/>
      <c r="G226" s="71"/>
    </row>
    <row r="227" spans="1:7" x14ac:dyDescent="0.25">
      <c r="A227" s="71"/>
      <c r="B227" s="71"/>
      <c r="C227" s="71"/>
      <c r="D227" s="71"/>
      <c r="E227" s="71"/>
      <c r="F227" s="71"/>
      <c r="G227" s="71"/>
    </row>
    <row r="228" spans="1:7" x14ac:dyDescent="0.25">
      <c r="A228" s="71"/>
      <c r="B228" s="71"/>
      <c r="C228" s="71"/>
      <c r="D228" s="71"/>
      <c r="E228" s="71"/>
      <c r="F228" s="71"/>
      <c r="G228" s="71"/>
    </row>
    <row r="229" spans="1:7" x14ac:dyDescent="0.25">
      <c r="A229" s="71"/>
      <c r="B229" s="71"/>
      <c r="C229" s="71"/>
      <c r="D229" s="71"/>
      <c r="E229" s="71"/>
      <c r="F229" s="71"/>
      <c r="G229" s="71"/>
    </row>
    <row r="230" spans="1:7" x14ac:dyDescent="0.25">
      <c r="A230" s="71"/>
      <c r="B230" s="71"/>
      <c r="C230" s="71"/>
      <c r="D230" s="71"/>
      <c r="E230" s="71"/>
      <c r="F230" s="71"/>
      <c r="G230" s="71"/>
    </row>
    <row r="231" spans="1:7" x14ac:dyDescent="0.25">
      <c r="A231" s="71"/>
      <c r="B231" s="71"/>
      <c r="C231" s="71"/>
      <c r="D231" s="71"/>
      <c r="E231" s="71"/>
      <c r="F231" s="71"/>
      <c r="G231" s="71"/>
    </row>
    <row r="232" spans="1:7" x14ac:dyDescent="0.25">
      <c r="A232" s="71"/>
      <c r="B232" s="71"/>
      <c r="C232" s="71"/>
      <c r="D232" s="71"/>
      <c r="E232" s="71"/>
      <c r="F232" s="71"/>
      <c r="G232" s="71"/>
    </row>
    <row r="233" spans="1:7" x14ac:dyDescent="0.25">
      <c r="A233" s="71"/>
      <c r="B233" s="71"/>
      <c r="C233" s="71"/>
      <c r="D233" s="71"/>
      <c r="E233" s="71"/>
      <c r="F233" s="71"/>
      <c r="G233" s="71"/>
    </row>
    <row r="234" spans="1:7" x14ac:dyDescent="0.25">
      <c r="A234" s="71"/>
      <c r="B234" s="71"/>
      <c r="C234" s="71"/>
      <c r="D234" s="71"/>
      <c r="E234" s="71"/>
      <c r="F234" s="71"/>
      <c r="G234" s="71"/>
    </row>
    <row r="235" spans="1:7" x14ac:dyDescent="0.25">
      <c r="A235" s="71"/>
      <c r="B235" s="71"/>
      <c r="C235" s="71"/>
      <c r="D235" s="71"/>
      <c r="E235" s="71"/>
      <c r="F235" s="71"/>
      <c r="G235" s="71"/>
    </row>
    <row r="236" spans="1:7" x14ac:dyDescent="0.25">
      <c r="A236" s="71"/>
      <c r="B236" s="71"/>
      <c r="C236" s="71"/>
      <c r="D236" s="71"/>
      <c r="E236" s="71"/>
      <c r="F236" s="71"/>
      <c r="G236" s="71"/>
    </row>
    <row r="237" spans="1:7" x14ac:dyDescent="0.25">
      <c r="A237" s="71"/>
      <c r="B237" s="71"/>
      <c r="C237" s="71"/>
      <c r="D237" s="71"/>
      <c r="E237" s="71"/>
      <c r="F237" s="71"/>
      <c r="G237" s="71"/>
    </row>
    <row r="238" spans="1:7" x14ac:dyDescent="0.25">
      <c r="A238" s="71"/>
      <c r="B238" s="71"/>
      <c r="C238" s="71"/>
      <c r="D238" s="71"/>
      <c r="E238" s="71"/>
      <c r="F238" s="71"/>
      <c r="G238" s="71"/>
    </row>
    <row r="239" spans="1:7" x14ac:dyDescent="0.25">
      <c r="A239" s="71"/>
      <c r="B239" s="71"/>
      <c r="C239" s="71"/>
      <c r="D239" s="71"/>
      <c r="E239" s="71"/>
      <c r="F239" s="71"/>
      <c r="G239" s="71"/>
    </row>
    <row r="240" spans="1:7" x14ac:dyDescent="0.25">
      <c r="A240" s="71"/>
      <c r="B240" s="71"/>
      <c r="C240" s="71"/>
      <c r="D240" s="71"/>
      <c r="E240" s="71"/>
      <c r="F240" s="71"/>
      <c r="G240" s="71"/>
    </row>
    <row r="241" spans="1:7" x14ac:dyDescent="0.25">
      <c r="A241" s="71"/>
      <c r="B241" s="71"/>
      <c r="C241" s="71"/>
      <c r="D241" s="71"/>
      <c r="E241" s="71"/>
      <c r="F241" s="71"/>
      <c r="G241" s="71"/>
    </row>
    <row r="242" spans="1:7" x14ac:dyDescent="0.25">
      <c r="A242" s="71"/>
      <c r="B242" s="71"/>
      <c r="C242" s="71"/>
      <c r="D242" s="71"/>
      <c r="E242" s="71"/>
      <c r="F242" s="71"/>
      <c r="G242" s="71"/>
    </row>
    <row r="243" spans="1:7" x14ac:dyDescent="0.25">
      <c r="A243" s="71"/>
      <c r="B243" s="71"/>
      <c r="C243" s="71"/>
      <c r="D243" s="71"/>
      <c r="E243" s="71"/>
      <c r="F243" s="71"/>
      <c r="G243" s="71"/>
    </row>
    <row r="244" spans="1:7" x14ac:dyDescent="0.25">
      <c r="A244" s="71"/>
      <c r="B244" s="71"/>
      <c r="C244" s="71"/>
      <c r="D244" s="71"/>
      <c r="E244" s="71"/>
      <c r="F244" s="71"/>
      <c r="G244" s="71"/>
    </row>
    <row r="245" spans="1:7" x14ac:dyDescent="0.25">
      <c r="A245" s="71"/>
      <c r="B245" s="71"/>
      <c r="C245" s="71"/>
      <c r="D245" s="71"/>
      <c r="E245" s="71"/>
      <c r="F245" s="71"/>
      <c r="G245" s="71"/>
    </row>
    <row r="246" spans="1:7" x14ac:dyDescent="0.25">
      <c r="A246" s="71"/>
      <c r="B246" s="71"/>
      <c r="C246" s="71"/>
      <c r="D246" s="71"/>
      <c r="E246" s="71"/>
      <c r="F246" s="71"/>
      <c r="G246" s="71"/>
    </row>
    <row r="247" spans="1:7" x14ac:dyDescent="0.25">
      <c r="A247" s="71"/>
      <c r="B247" s="71"/>
      <c r="C247" s="71"/>
      <c r="D247" s="71"/>
      <c r="E247" s="71"/>
      <c r="F247" s="71"/>
      <c r="G247" s="71"/>
    </row>
    <row r="248" spans="1:7" x14ac:dyDescent="0.25">
      <c r="A248" s="71"/>
      <c r="B248" s="71"/>
      <c r="C248" s="71"/>
      <c r="D248" s="71"/>
      <c r="E248" s="71"/>
      <c r="F248" s="71"/>
      <c r="G248" s="71"/>
    </row>
    <row r="249" spans="1:7" x14ac:dyDescent="0.25">
      <c r="A249" s="71"/>
      <c r="B249" s="71"/>
      <c r="C249" s="71"/>
      <c r="D249" s="71"/>
      <c r="E249" s="71"/>
      <c r="F249" s="71"/>
      <c r="G249" s="71"/>
    </row>
    <row r="250" spans="1:7" x14ac:dyDescent="0.25">
      <c r="A250" s="71"/>
      <c r="B250" s="71"/>
      <c r="C250" s="71"/>
      <c r="D250" s="71"/>
      <c r="E250" s="71"/>
      <c r="F250" s="71"/>
      <c r="G250" s="71"/>
    </row>
    <row r="251" spans="1:7" x14ac:dyDescent="0.25">
      <c r="A251" s="71"/>
      <c r="B251" s="71"/>
      <c r="C251" s="71"/>
      <c r="D251" s="71"/>
      <c r="E251" s="71"/>
      <c r="F251" s="71"/>
      <c r="G251" s="71"/>
    </row>
    <row r="252" spans="1:7" x14ac:dyDescent="0.25">
      <c r="A252" s="71"/>
      <c r="B252" s="71"/>
      <c r="C252" s="71"/>
      <c r="D252" s="71"/>
      <c r="E252" s="71"/>
      <c r="F252" s="71"/>
      <c r="G252" s="71"/>
    </row>
    <row r="253" spans="1:7" x14ac:dyDescent="0.25">
      <c r="A253" s="71"/>
      <c r="B253" s="71"/>
      <c r="C253" s="71"/>
      <c r="D253" s="71"/>
      <c r="E253" s="71"/>
      <c r="F253" s="71"/>
      <c r="G253" s="71"/>
    </row>
    <row r="254" spans="1:7" x14ac:dyDescent="0.25">
      <c r="A254" s="71"/>
      <c r="B254" s="71"/>
      <c r="C254" s="71"/>
      <c r="D254" s="71"/>
      <c r="E254" s="71"/>
      <c r="F254" s="71"/>
      <c r="G254" s="71"/>
    </row>
    <row r="255" spans="1:7" x14ac:dyDescent="0.25">
      <c r="A255" s="71"/>
      <c r="B255" s="71"/>
      <c r="C255" s="71"/>
      <c r="D255" s="71"/>
      <c r="E255" s="71"/>
      <c r="F255" s="71"/>
      <c r="G255" s="71"/>
    </row>
    <row r="256" spans="1:7" x14ac:dyDescent="0.25">
      <c r="A256" s="71"/>
      <c r="B256" s="71"/>
      <c r="C256" s="71"/>
      <c r="D256" s="71"/>
      <c r="E256" s="71"/>
      <c r="F256" s="71"/>
      <c r="G256" s="71"/>
    </row>
    <row r="257" spans="1:7" x14ac:dyDescent="0.25">
      <c r="A257" s="71"/>
      <c r="B257" s="71"/>
      <c r="C257" s="71"/>
      <c r="D257" s="71"/>
      <c r="E257" s="71"/>
      <c r="F257" s="71"/>
      <c r="G257" s="71"/>
    </row>
    <row r="258" spans="1:7" x14ac:dyDescent="0.25">
      <c r="A258" s="71"/>
      <c r="B258" s="71"/>
      <c r="C258" s="71"/>
      <c r="D258" s="71"/>
      <c r="E258" s="71"/>
      <c r="F258" s="71"/>
      <c r="G258" s="71"/>
    </row>
    <row r="259" spans="1:7" x14ac:dyDescent="0.25">
      <c r="A259" s="71"/>
      <c r="B259" s="71"/>
      <c r="C259" s="71"/>
      <c r="D259" s="71"/>
      <c r="E259" s="71"/>
      <c r="F259" s="71"/>
      <c r="G259" s="71"/>
    </row>
    <row r="260" spans="1:7" x14ac:dyDescent="0.25">
      <c r="A260" s="71"/>
      <c r="B260" s="71"/>
      <c r="C260" s="71"/>
      <c r="D260" s="71"/>
      <c r="E260" s="71"/>
      <c r="F260" s="71"/>
      <c r="G260" s="71"/>
    </row>
    <row r="261" spans="1:7" x14ac:dyDescent="0.25">
      <c r="A261" s="71"/>
      <c r="B261" s="71"/>
      <c r="C261" s="71"/>
      <c r="D261" s="71"/>
      <c r="E261" s="71"/>
      <c r="F261" s="71"/>
      <c r="G261" s="71"/>
    </row>
    <row r="262" spans="1:7" x14ac:dyDescent="0.25">
      <c r="A262" s="71"/>
      <c r="B262" s="71"/>
      <c r="C262" s="71"/>
      <c r="D262" s="71"/>
      <c r="E262" s="71"/>
      <c r="F262" s="71"/>
      <c r="G262" s="71"/>
    </row>
    <row r="263" spans="1:7" x14ac:dyDescent="0.25">
      <c r="A263" s="71"/>
      <c r="B263" s="71"/>
      <c r="C263" s="71"/>
      <c r="D263" s="71"/>
      <c r="E263" s="71"/>
      <c r="F263" s="71"/>
      <c r="G263" s="71"/>
    </row>
    <row r="264" spans="1:7" x14ac:dyDescent="0.25">
      <c r="A264" s="71"/>
      <c r="B264" s="71"/>
      <c r="C264" s="71"/>
      <c r="D264" s="71"/>
      <c r="E264" s="71"/>
      <c r="F264" s="71"/>
      <c r="G264" s="71"/>
    </row>
    <row r="265" spans="1:7" x14ac:dyDescent="0.25">
      <c r="A265" s="71"/>
      <c r="B265" s="71"/>
      <c r="C265" s="71"/>
      <c r="D265" s="71"/>
      <c r="E265" s="71"/>
      <c r="F265" s="71"/>
      <c r="G265" s="71"/>
    </row>
    <row r="266" spans="1:7" x14ac:dyDescent="0.25">
      <c r="A266" s="71"/>
      <c r="B266" s="71"/>
      <c r="C266" s="71"/>
      <c r="D266" s="71"/>
      <c r="E266" s="71"/>
      <c r="F266" s="71"/>
      <c r="G266" s="71"/>
    </row>
    <row r="267" spans="1:7" x14ac:dyDescent="0.25">
      <c r="A267" s="71"/>
      <c r="B267" s="71"/>
      <c r="C267" s="71"/>
      <c r="D267" s="71"/>
      <c r="E267" s="71"/>
      <c r="F267" s="71"/>
      <c r="G267" s="71"/>
    </row>
    <row r="268" spans="1:7" x14ac:dyDescent="0.25">
      <c r="A268" s="71"/>
      <c r="B268" s="71"/>
      <c r="C268" s="71"/>
      <c r="D268" s="71"/>
      <c r="E268" s="71"/>
      <c r="F268" s="71"/>
      <c r="G268" s="71"/>
    </row>
    <row r="269" spans="1:7" x14ac:dyDescent="0.25">
      <c r="A269" s="71"/>
      <c r="B269" s="71"/>
      <c r="C269" s="71"/>
      <c r="D269" s="71"/>
      <c r="E269" s="71"/>
      <c r="F269" s="71"/>
      <c r="G269" s="71"/>
    </row>
    <row r="270" spans="1:7" x14ac:dyDescent="0.25">
      <c r="A270" s="71"/>
      <c r="B270" s="71"/>
      <c r="C270" s="71"/>
      <c r="D270" s="71"/>
      <c r="E270" s="71"/>
      <c r="F270" s="71"/>
      <c r="G270" s="71"/>
    </row>
    <row r="271" spans="1:7" x14ac:dyDescent="0.25">
      <c r="A271" s="71"/>
      <c r="B271" s="71"/>
      <c r="C271" s="71"/>
      <c r="D271" s="71"/>
      <c r="E271" s="71"/>
      <c r="F271" s="71"/>
      <c r="G271" s="71"/>
    </row>
    <row r="272" spans="1:7" x14ac:dyDescent="0.25">
      <c r="A272" s="71"/>
      <c r="B272" s="71"/>
      <c r="C272" s="71"/>
      <c r="D272" s="71"/>
      <c r="E272" s="71"/>
      <c r="F272" s="71"/>
      <c r="G272" s="71"/>
    </row>
    <row r="273" spans="1:7" x14ac:dyDescent="0.25">
      <c r="A273" s="71"/>
      <c r="B273" s="71"/>
      <c r="C273" s="71"/>
      <c r="D273" s="71"/>
      <c r="E273" s="71"/>
      <c r="F273" s="71"/>
      <c r="G273" s="71"/>
    </row>
    <row r="274" spans="1:7" x14ac:dyDescent="0.25">
      <c r="A274" s="71"/>
      <c r="B274" s="71"/>
      <c r="C274" s="71"/>
      <c r="D274" s="71"/>
      <c r="E274" s="71"/>
      <c r="F274" s="71"/>
      <c r="G274" s="71"/>
    </row>
    <row r="275" spans="1:7" x14ac:dyDescent="0.25">
      <c r="A275" s="71"/>
      <c r="B275" s="71"/>
      <c r="C275" s="71"/>
      <c r="D275" s="71"/>
      <c r="E275" s="71"/>
      <c r="F275" s="71"/>
      <c r="G275" s="71"/>
    </row>
    <row r="276" spans="1:7" x14ac:dyDescent="0.25">
      <c r="A276" s="71"/>
      <c r="B276" s="71"/>
      <c r="C276" s="71"/>
      <c r="D276" s="71"/>
      <c r="E276" s="71"/>
      <c r="F276" s="71"/>
      <c r="G276" s="71"/>
    </row>
    <row r="277" spans="1:7" x14ac:dyDescent="0.25">
      <c r="A277" s="71"/>
      <c r="B277" s="71"/>
      <c r="C277" s="71"/>
      <c r="D277" s="71"/>
      <c r="E277" s="71"/>
      <c r="F277" s="71"/>
      <c r="G277" s="71"/>
    </row>
    <row r="278" spans="1:7" x14ac:dyDescent="0.25">
      <c r="A278" s="71"/>
      <c r="B278" s="71"/>
      <c r="C278" s="71"/>
      <c r="D278" s="71"/>
      <c r="E278" s="71"/>
      <c r="F278" s="71"/>
      <c r="G278" s="71"/>
    </row>
    <row r="279" spans="1:7" x14ac:dyDescent="0.25">
      <c r="A279" s="71"/>
      <c r="B279" s="71"/>
      <c r="C279" s="71"/>
      <c r="D279" s="71"/>
      <c r="E279" s="71"/>
      <c r="F279" s="71"/>
      <c r="G279" s="71"/>
    </row>
    <row r="280" spans="1:7" x14ac:dyDescent="0.25">
      <c r="A280" s="71"/>
      <c r="B280" s="71"/>
      <c r="C280" s="71"/>
      <c r="D280" s="71"/>
      <c r="E280" s="71"/>
      <c r="F280" s="71"/>
      <c r="G280" s="71"/>
    </row>
    <row r="281" spans="1:7" x14ac:dyDescent="0.25">
      <c r="A281" s="71"/>
      <c r="B281" s="71"/>
      <c r="C281" s="71"/>
      <c r="D281" s="71"/>
      <c r="E281" s="71"/>
      <c r="F281" s="71"/>
      <c r="G281" s="71"/>
    </row>
    <row r="282" spans="1:7" x14ac:dyDescent="0.25">
      <c r="A282" s="71"/>
      <c r="B282" s="71"/>
      <c r="C282" s="71"/>
      <c r="D282" s="71"/>
      <c r="E282" s="71"/>
      <c r="F282" s="71"/>
      <c r="G282" s="71"/>
    </row>
    <row r="283" spans="1:7" x14ac:dyDescent="0.25">
      <c r="A283" s="71"/>
      <c r="B283" s="71"/>
      <c r="C283" s="71"/>
      <c r="D283" s="71"/>
      <c r="E283" s="71"/>
      <c r="F283" s="71"/>
      <c r="G283" s="71"/>
    </row>
    <row r="284" spans="1:7" x14ac:dyDescent="0.25">
      <c r="A284" s="71"/>
      <c r="B284" s="71"/>
      <c r="C284" s="71"/>
      <c r="D284" s="71"/>
      <c r="E284" s="71"/>
      <c r="F284" s="71"/>
      <c r="G284" s="71"/>
    </row>
    <row r="285" spans="1:7" x14ac:dyDescent="0.25">
      <c r="A285" s="71"/>
      <c r="B285" s="71"/>
      <c r="C285" s="71"/>
      <c r="D285" s="71"/>
      <c r="E285" s="71"/>
      <c r="F285" s="71"/>
      <c r="G285" s="71"/>
    </row>
    <row r="286" spans="1:7" x14ac:dyDescent="0.25">
      <c r="A286" s="71"/>
      <c r="B286" s="71"/>
      <c r="C286" s="71"/>
      <c r="D286" s="71"/>
      <c r="E286" s="71"/>
      <c r="F286" s="71"/>
      <c r="G286" s="71"/>
    </row>
    <row r="287" spans="1:7" x14ac:dyDescent="0.25">
      <c r="A287" s="71"/>
      <c r="B287" s="71"/>
      <c r="C287" s="71"/>
      <c r="D287" s="71"/>
      <c r="E287" s="71"/>
      <c r="F287" s="71"/>
      <c r="G287" s="71"/>
    </row>
    <row r="288" spans="1:7" x14ac:dyDescent="0.25">
      <c r="A288" s="71"/>
      <c r="B288" s="71"/>
      <c r="C288" s="71"/>
      <c r="D288" s="71"/>
      <c r="E288" s="71"/>
      <c r="F288" s="71"/>
      <c r="G288" s="71"/>
    </row>
    <row r="289" spans="1:7" x14ac:dyDescent="0.25">
      <c r="A289" s="71"/>
      <c r="B289" s="71"/>
      <c r="C289" s="71"/>
      <c r="D289" s="71"/>
      <c r="E289" s="71"/>
      <c r="F289" s="71"/>
      <c r="G289" s="71"/>
    </row>
    <row r="290" spans="1:7" x14ac:dyDescent="0.25">
      <c r="A290" s="71"/>
      <c r="B290" s="71"/>
      <c r="C290" s="71"/>
      <c r="D290" s="71"/>
      <c r="E290" s="71"/>
      <c r="F290" s="71"/>
      <c r="G290" s="71"/>
    </row>
    <row r="291" spans="1:7" x14ac:dyDescent="0.25">
      <c r="A291" s="71"/>
      <c r="B291" s="71"/>
      <c r="C291" s="71"/>
      <c r="D291" s="71"/>
      <c r="E291" s="71"/>
      <c r="F291" s="71"/>
      <c r="G291" s="71"/>
    </row>
    <row r="292" spans="1:7" x14ac:dyDescent="0.25">
      <c r="A292" s="71"/>
      <c r="B292" s="71"/>
      <c r="C292" s="71"/>
      <c r="D292" s="71"/>
      <c r="E292" s="71"/>
      <c r="F292" s="71"/>
      <c r="G292" s="71"/>
    </row>
    <row r="293" spans="1:7" x14ac:dyDescent="0.25">
      <c r="A293" s="71"/>
      <c r="B293" s="71"/>
      <c r="C293" s="71"/>
      <c r="D293" s="71"/>
      <c r="E293" s="71"/>
      <c r="F293" s="71"/>
      <c r="G293" s="71"/>
    </row>
    <row r="294" spans="1:7" x14ac:dyDescent="0.25">
      <c r="A294" s="71"/>
      <c r="B294" s="71"/>
      <c r="C294" s="71"/>
      <c r="D294" s="71"/>
      <c r="E294" s="71"/>
      <c r="F294" s="71"/>
      <c r="G294" s="71"/>
    </row>
    <row r="295" spans="1:7" x14ac:dyDescent="0.25">
      <c r="A295" s="71"/>
      <c r="B295" s="71"/>
      <c r="C295" s="71"/>
      <c r="D295" s="71"/>
      <c r="E295" s="71"/>
      <c r="F295" s="71"/>
      <c r="G295" s="71"/>
    </row>
    <row r="296" spans="1:7" x14ac:dyDescent="0.25">
      <c r="A296" s="71"/>
      <c r="B296" s="71"/>
      <c r="C296" s="71"/>
      <c r="D296" s="71"/>
      <c r="E296" s="71"/>
      <c r="F296" s="71"/>
      <c r="G296" s="71"/>
    </row>
    <row r="297" spans="1:7" x14ac:dyDescent="0.25">
      <c r="A297" s="71"/>
      <c r="B297" s="71"/>
      <c r="C297" s="71"/>
      <c r="D297" s="71"/>
      <c r="E297" s="71"/>
      <c r="F297" s="71"/>
      <c r="G297" s="71"/>
    </row>
    <row r="298" spans="1:7" x14ac:dyDescent="0.25">
      <c r="A298" s="71"/>
      <c r="B298" s="71"/>
      <c r="C298" s="71"/>
      <c r="D298" s="71"/>
      <c r="E298" s="71"/>
      <c r="F298" s="71"/>
      <c r="G298" s="71"/>
    </row>
    <row r="299" spans="1:7" x14ac:dyDescent="0.25">
      <c r="A299" s="71"/>
      <c r="B299" s="71"/>
      <c r="C299" s="71"/>
      <c r="D299" s="71"/>
      <c r="E299" s="71"/>
      <c r="F299" s="71"/>
      <c r="G299" s="71"/>
    </row>
    <row r="300" spans="1:7" x14ac:dyDescent="0.25">
      <c r="A300" s="71"/>
      <c r="B300" s="71"/>
      <c r="C300" s="71"/>
      <c r="D300" s="71"/>
      <c r="E300" s="71"/>
      <c r="F300" s="71"/>
      <c r="G300" s="71"/>
    </row>
    <row r="301" spans="1:7" x14ac:dyDescent="0.25">
      <c r="A301" s="71"/>
      <c r="B301" s="71"/>
      <c r="C301" s="71"/>
      <c r="D301" s="71"/>
      <c r="E301" s="71"/>
      <c r="F301" s="71"/>
      <c r="G301" s="71"/>
    </row>
    <row r="302" spans="1:7" x14ac:dyDescent="0.25">
      <c r="A302" s="71"/>
      <c r="B302" s="71"/>
      <c r="C302" s="71"/>
      <c r="D302" s="71"/>
      <c r="E302" s="71"/>
      <c r="F302" s="71"/>
      <c r="G302" s="71"/>
    </row>
    <row r="303" spans="1:7" x14ac:dyDescent="0.25">
      <c r="A303" s="71"/>
      <c r="B303" s="71"/>
      <c r="C303" s="71"/>
      <c r="D303" s="71"/>
      <c r="E303" s="71"/>
      <c r="F303" s="71"/>
      <c r="G303" s="71"/>
    </row>
    <row r="304" spans="1:7" x14ac:dyDescent="0.25">
      <c r="A304" s="71"/>
      <c r="B304" s="71"/>
      <c r="C304" s="71"/>
      <c r="D304" s="71"/>
      <c r="E304" s="71"/>
      <c r="F304" s="71"/>
      <c r="G304" s="71"/>
    </row>
    <row r="305" spans="1:7" x14ac:dyDescent="0.25">
      <c r="A305" s="71"/>
      <c r="B305" s="71"/>
      <c r="C305" s="71"/>
      <c r="D305" s="71"/>
      <c r="E305" s="71"/>
      <c r="F305" s="71"/>
      <c r="G305" s="71"/>
    </row>
    <row r="306" spans="1:7" x14ac:dyDescent="0.25">
      <c r="A306" s="71"/>
      <c r="B306" s="71"/>
      <c r="C306" s="71"/>
      <c r="D306" s="71"/>
      <c r="E306" s="71"/>
      <c r="F306" s="71"/>
      <c r="G306" s="71"/>
    </row>
    <row r="307" spans="1:7" x14ac:dyDescent="0.25">
      <c r="A307" s="71"/>
      <c r="B307" s="71"/>
      <c r="C307" s="71"/>
      <c r="D307" s="71"/>
      <c r="E307" s="71"/>
      <c r="F307" s="71"/>
      <c r="G307" s="71"/>
    </row>
    <row r="308" spans="1:7" x14ac:dyDescent="0.25">
      <c r="A308" s="71"/>
      <c r="B308" s="71"/>
      <c r="C308" s="71"/>
      <c r="D308" s="71"/>
      <c r="E308" s="71"/>
      <c r="F308" s="71"/>
      <c r="G308" s="71"/>
    </row>
    <row r="309" spans="1:7" x14ac:dyDescent="0.25">
      <c r="A309" s="71"/>
      <c r="B309" s="71"/>
      <c r="C309" s="71"/>
      <c r="D309" s="71"/>
      <c r="E309" s="71"/>
      <c r="F309" s="71"/>
      <c r="G309" s="71"/>
    </row>
    <row r="310" spans="1:7" x14ac:dyDescent="0.25">
      <c r="A310" s="71"/>
      <c r="B310" s="71"/>
      <c r="C310" s="71"/>
      <c r="D310" s="71"/>
      <c r="E310" s="71"/>
      <c r="F310" s="71"/>
      <c r="G310" s="71"/>
    </row>
    <row r="311" spans="1:7" x14ac:dyDescent="0.25">
      <c r="A311" s="71"/>
      <c r="B311" s="71"/>
      <c r="C311" s="71"/>
      <c r="D311" s="71"/>
      <c r="E311" s="71"/>
      <c r="F311" s="71"/>
      <c r="G311" s="71"/>
    </row>
    <row r="312" spans="1:7" x14ac:dyDescent="0.25">
      <c r="A312" s="71"/>
      <c r="B312" s="71"/>
      <c r="C312" s="71"/>
      <c r="D312" s="71"/>
      <c r="E312" s="71"/>
      <c r="F312" s="71"/>
      <c r="G312" s="71"/>
    </row>
    <row r="313" spans="1:7" x14ac:dyDescent="0.25">
      <c r="A313" s="71"/>
      <c r="B313" s="71"/>
      <c r="C313" s="71"/>
      <c r="D313" s="71"/>
      <c r="E313" s="71"/>
      <c r="F313" s="71"/>
      <c r="G313" s="71"/>
    </row>
    <row r="314" spans="1:7" x14ac:dyDescent="0.25">
      <c r="A314" s="71"/>
      <c r="B314" s="71"/>
      <c r="C314" s="71"/>
      <c r="D314" s="71"/>
      <c r="E314" s="71"/>
      <c r="F314" s="71"/>
      <c r="G314" s="71"/>
    </row>
    <row r="315" spans="1:7" x14ac:dyDescent="0.25">
      <c r="A315" s="71"/>
      <c r="B315" s="71"/>
      <c r="C315" s="71"/>
      <c r="D315" s="71"/>
      <c r="E315" s="71"/>
      <c r="F315" s="71"/>
      <c r="G315" s="71"/>
    </row>
    <row r="316" spans="1:7" x14ac:dyDescent="0.25">
      <c r="A316" s="71"/>
      <c r="B316" s="71"/>
      <c r="C316" s="71"/>
      <c r="D316" s="71"/>
      <c r="E316" s="71"/>
      <c r="F316" s="71"/>
      <c r="G316" s="71"/>
    </row>
    <row r="317" spans="1:7" x14ac:dyDescent="0.25">
      <c r="A317" s="71"/>
      <c r="B317" s="71"/>
      <c r="C317" s="71"/>
      <c r="D317" s="71"/>
      <c r="E317" s="71"/>
      <c r="F317" s="71"/>
      <c r="G317" s="71"/>
    </row>
    <row r="318" spans="1:7" x14ac:dyDescent="0.25">
      <c r="A318" s="71"/>
      <c r="B318" s="71"/>
      <c r="C318" s="71"/>
      <c r="D318" s="71"/>
      <c r="E318" s="71"/>
      <c r="F318" s="71"/>
      <c r="G318" s="71"/>
    </row>
    <row r="319" spans="1:7" x14ac:dyDescent="0.25">
      <c r="A319" s="71"/>
      <c r="B319" s="71"/>
      <c r="C319" s="71"/>
      <c r="D319" s="71"/>
      <c r="E319" s="71"/>
      <c r="F319" s="71"/>
      <c r="G319" s="71"/>
    </row>
    <row r="320" spans="1:7" x14ac:dyDescent="0.25">
      <c r="A320" s="71"/>
      <c r="B320" s="71"/>
      <c r="C320" s="71"/>
      <c r="D320" s="71"/>
      <c r="E320" s="71"/>
      <c r="F320" s="71"/>
      <c r="G320" s="71"/>
    </row>
    <row r="321" spans="1:7" x14ac:dyDescent="0.25">
      <c r="A321" s="71"/>
      <c r="B321" s="71"/>
      <c r="C321" s="71"/>
      <c r="D321" s="71"/>
      <c r="E321" s="71"/>
      <c r="F321" s="71"/>
      <c r="G321" s="71"/>
    </row>
    <row r="322" spans="1:7" x14ac:dyDescent="0.25">
      <c r="A322" s="71"/>
      <c r="B322" s="71"/>
      <c r="C322" s="71"/>
      <c r="D322" s="71"/>
      <c r="E322" s="71"/>
      <c r="F322" s="71"/>
      <c r="G322" s="71"/>
    </row>
    <row r="323" spans="1:7" x14ac:dyDescent="0.25">
      <c r="A323" s="71"/>
      <c r="B323" s="71"/>
      <c r="C323" s="71"/>
      <c r="D323" s="71"/>
      <c r="E323" s="71"/>
      <c r="F323" s="71"/>
      <c r="G323" s="71"/>
    </row>
    <row r="324" spans="1:7" x14ac:dyDescent="0.25">
      <c r="A324" s="71"/>
      <c r="B324" s="71"/>
      <c r="C324" s="71"/>
      <c r="D324" s="71"/>
      <c r="E324" s="71"/>
      <c r="F324" s="71"/>
      <c r="G324" s="71"/>
    </row>
    <row r="325" spans="1:7" x14ac:dyDescent="0.25">
      <c r="A325" s="71"/>
      <c r="B325" s="71"/>
      <c r="C325" s="71"/>
      <c r="D325" s="71"/>
      <c r="E325" s="71"/>
      <c r="F325" s="71"/>
      <c r="G325" s="71"/>
    </row>
    <row r="326" spans="1:7" x14ac:dyDescent="0.25">
      <c r="A326" s="71"/>
      <c r="B326" s="71"/>
      <c r="C326" s="71"/>
      <c r="D326" s="71"/>
      <c r="E326" s="71"/>
      <c r="F326" s="71"/>
      <c r="G326" s="71"/>
    </row>
    <row r="327" spans="1:7" x14ac:dyDescent="0.25">
      <c r="A327" s="71"/>
      <c r="B327" s="71"/>
      <c r="C327" s="71"/>
      <c r="D327" s="71"/>
      <c r="E327" s="71"/>
      <c r="F327" s="71"/>
      <c r="G327" s="71"/>
    </row>
    <row r="328" spans="1:7" x14ac:dyDescent="0.25">
      <c r="A328" s="71"/>
      <c r="B328" s="71"/>
      <c r="C328" s="71"/>
      <c r="D328" s="71"/>
      <c r="E328" s="71"/>
      <c r="F328" s="71"/>
      <c r="G328" s="71"/>
    </row>
    <row r="329" spans="1:7" x14ac:dyDescent="0.25">
      <c r="A329" s="71"/>
      <c r="B329" s="71"/>
      <c r="C329" s="71"/>
      <c r="D329" s="71"/>
      <c r="E329" s="71"/>
      <c r="F329" s="71"/>
      <c r="G329" s="71"/>
    </row>
    <row r="330" spans="1:7" x14ac:dyDescent="0.25">
      <c r="A330" s="71"/>
      <c r="B330" s="71"/>
      <c r="C330" s="71"/>
      <c r="D330" s="71"/>
      <c r="E330" s="71"/>
      <c r="F330" s="71"/>
      <c r="G330" s="71"/>
    </row>
    <row r="331" spans="1:7" x14ac:dyDescent="0.25">
      <c r="A331" s="71"/>
      <c r="B331" s="71"/>
      <c r="C331" s="71"/>
      <c r="D331" s="71"/>
      <c r="E331" s="71"/>
      <c r="F331" s="71"/>
      <c r="G331" s="71"/>
    </row>
    <row r="332" spans="1:7" x14ac:dyDescent="0.25">
      <c r="A332" s="71"/>
      <c r="B332" s="71"/>
      <c r="C332" s="71"/>
      <c r="D332" s="71"/>
      <c r="E332" s="71"/>
      <c r="F332" s="71"/>
      <c r="G332" s="71"/>
    </row>
    <row r="333" spans="1:7" x14ac:dyDescent="0.25">
      <c r="A333" s="71"/>
      <c r="B333" s="71"/>
      <c r="C333" s="71"/>
      <c r="D333" s="71"/>
      <c r="E333" s="71"/>
      <c r="F333" s="71"/>
      <c r="G333" s="71"/>
    </row>
    <row r="334" spans="1:7" x14ac:dyDescent="0.25">
      <c r="A334" s="71"/>
      <c r="B334" s="71"/>
      <c r="C334" s="71"/>
      <c r="D334" s="71"/>
      <c r="E334" s="71"/>
      <c r="F334" s="71"/>
      <c r="G334" s="71"/>
    </row>
    <row r="335" spans="1:7" x14ac:dyDescent="0.25">
      <c r="A335" s="71"/>
      <c r="B335" s="71"/>
      <c r="C335" s="71"/>
      <c r="D335" s="71"/>
      <c r="E335" s="71"/>
      <c r="F335" s="71"/>
      <c r="G335" s="71"/>
    </row>
    <row r="336" spans="1:7" x14ac:dyDescent="0.25">
      <c r="A336" s="71"/>
      <c r="B336" s="71"/>
      <c r="C336" s="71"/>
      <c r="D336" s="71"/>
      <c r="E336" s="71"/>
      <c r="F336" s="71"/>
      <c r="G336" s="71"/>
    </row>
    <row r="337" spans="1:7" x14ac:dyDescent="0.25">
      <c r="A337" s="71"/>
      <c r="B337" s="71"/>
      <c r="C337" s="71"/>
      <c r="D337" s="71"/>
      <c r="E337" s="71"/>
      <c r="F337" s="71"/>
      <c r="G337" s="71"/>
    </row>
    <row r="338" spans="1:7" x14ac:dyDescent="0.25">
      <c r="A338" s="71"/>
      <c r="B338" s="71"/>
      <c r="C338" s="71"/>
      <c r="D338" s="71"/>
      <c r="E338" s="71"/>
      <c r="F338" s="71"/>
      <c r="G338" s="71"/>
    </row>
    <row r="339" spans="1:7" x14ac:dyDescent="0.25">
      <c r="A339" s="71"/>
      <c r="B339" s="71"/>
      <c r="C339" s="71"/>
      <c r="D339" s="71"/>
      <c r="E339" s="71"/>
      <c r="F339" s="71"/>
      <c r="G339" s="71"/>
    </row>
    <row r="340" spans="1:7" x14ac:dyDescent="0.25">
      <c r="A340" s="71"/>
      <c r="B340" s="71"/>
      <c r="C340" s="71"/>
      <c r="D340" s="71"/>
      <c r="E340" s="71"/>
      <c r="F340" s="71"/>
      <c r="G340" s="71"/>
    </row>
    <row r="341" spans="1:7" x14ac:dyDescent="0.25">
      <c r="A341" s="71"/>
      <c r="B341" s="71"/>
      <c r="C341" s="71"/>
      <c r="D341" s="71"/>
      <c r="E341" s="71"/>
      <c r="F341" s="71"/>
      <c r="G341" s="71"/>
    </row>
    <row r="342" spans="1:7" x14ac:dyDescent="0.25">
      <c r="A342" s="71"/>
      <c r="B342" s="71"/>
      <c r="C342" s="71"/>
      <c r="D342" s="71"/>
      <c r="E342" s="71"/>
      <c r="F342" s="71"/>
      <c r="G342" s="71"/>
    </row>
    <row r="343" spans="1:7" x14ac:dyDescent="0.25">
      <c r="A343" s="71"/>
      <c r="B343" s="71"/>
      <c r="C343" s="71"/>
      <c r="D343" s="71"/>
      <c r="E343" s="71"/>
      <c r="F343" s="71"/>
      <c r="G343" s="71"/>
    </row>
    <row r="344" spans="1:7" x14ac:dyDescent="0.25">
      <c r="A344" s="71"/>
      <c r="B344" s="71"/>
      <c r="C344" s="71"/>
      <c r="D344" s="71"/>
      <c r="E344" s="71"/>
      <c r="F344" s="71"/>
      <c r="G344" s="71"/>
    </row>
    <row r="345" spans="1:7" x14ac:dyDescent="0.25">
      <c r="A345" s="71"/>
      <c r="B345" s="71"/>
      <c r="C345" s="71"/>
      <c r="D345" s="71"/>
      <c r="E345" s="71"/>
      <c r="F345" s="71"/>
      <c r="G345" s="71"/>
    </row>
    <row r="346" spans="1:7" x14ac:dyDescent="0.25">
      <c r="A346" s="71"/>
      <c r="B346" s="71"/>
      <c r="C346" s="71"/>
      <c r="D346" s="71"/>
      <c r="E346" s="71"/>
      <c r="F346" s="71"/>
      <c r="G346" s="71"/>
    </row>
    <row r="347" spans="1:7" x14ac:dyDescent="0.25">
      <c r="A347" s="71"/>
      <c r="B347" s="71"/>
      <c r="C347" s="71"/>
      <c r="D347" s="71"/>
      <c r="E347" s="71"/>
      <c r="F347" s="71"/>
      <c r="G347" s="71"/>
    </row>
    <row r="348" spans="1:7" x14ac:dyDescent="0.25">
      <c r="A348" s="71"/>
      <c r="B348" s="71"/>
      <c r="C348" s="71"/>
      <c r="D348" s="71"/>
      <c r="E348" s="71"/>
      <c r="F348" s="71"/>
      <c r="G348" s="71"/>
    </row>
    <row r="349" spans="1:7" x14ac:dyDescent="0.25">
      <c r="A349" s="71"/>
      <c r="B349" s="71"/>
      <c r="C349" s="71"/>
      <c r="D349" s="71"/>
      <c r="E349" s="71"/>
      <c r="F349" s="71"/>
      <c r="G349" s="71"/>
    </row>
    <row r="350" spans="1:7" x14ac:dyDescent="0.25">
      <c r="A350" s="71"/>
      <c r="B350" s="71"/>
      <c r="C350" s="71"/>
      <c r="D350" s="71"/>
      <c r="E350" s="71"/>
      <c r="F350" s="71"/>
      <c r="G350" s="71"/>
    </row>
    <row r="351" spans="1:7" x14ac:dyDescent="0.25">
      <c r="A351" s="71"/>
      <c r="B351" s="71"/>
      <c r="C351" s="71"/>
      <c r="D351" s="71"/>
      <c r="E351" s="71"/>
      <c r="F351" s="71"/>
      <c r="G351" s="71"/>
    </row>
    <row r="352" spans="1:7" x14ac:dyDescent="0.25">
      <c r="A352" s="71"/>
      <c r="B352" s="71"/>
      <c r="C352" s="71"/>
      <c r="D352" s="71"/>
      <c r="E352" s="71"/>
      <c r="F352" s="71"/>
      <c r="G352" s="71"/>
    </row>
    <row r="353" spans="1:7" x14ac:dyDescent="0.25">
      <c r="A353" s="71"/>
      <c r="B353" s="71"/>
      <c r="C353" s="71"/>
      <c r="D353" s="71"/>
      <c r="E353" s="71"/>
      <c r="F353" s="71"/>
      <c r="G353" s="71"/>
    </row>
    <row r="354" spans="1:7" x14ac:dyDescent="0.25">
      <c r="A354" s="71"/>
      <c r="B354" s="71"/>
      <c r="C354" s="71"/>
      <c r="D354" s="71"/>
      <c r="E354" s="71"/>
      <c r="F354" s="71"/>
      <c r="G354" s="71"/>
    </row>
    <row r="355" spans="1:7" x14ac:dyDescent="0.25">
      <c r="A355" s="71"/>
      <c r="B355" s="71"/>
      <c r="C355" s="71"/>
      <c r="D355" s="71"/>
      <c r="E355" s="71"/>
      <c r="F355" s="71"/>
      <c r="G355" s="71"/>
    </row>
    <row r="356" spans="1:7" x14ac:dyDescent="0.25">
      <c r="A356" s="71"/>
      <c r="B356" s="71"/>
      <c r="C356" s="71"/>
      <c r="D356" s="71"/>
      <c r="E356" s="71"/>
      <c r="F356" s="71"/>
      <c r="G356" s="71"/>
    </row>
    <row r="357" spans="1:7" x14ac:dyDescent="0.25">
      <c r="A357" s="71"/>
      <c r="B357" s="71"/>
      <c r="C357" s="71"/>
      <c r="D357" s="71"/>
      <c r="E357" s="71"/>
      <c r="F357" s="71"/>
      <c r="G357" s="71"/>
    </row>
    <row r="358" spans="1:7" x14ac:dyDescent="0.25">
      <c r="A358" s="71"/>
      <c r="B358" s="71"/>
      <c r="C358" s="71"/>
      <c r="D358" s="71"/>
      <c r="E358" s="71"/>
      <c r="F358" s="71"/>
      <c r="G358" s="71"/>
    </row>
    <row r="359" spans="1:7" x14ac:dyDescent="0.25">
      <c r="A359" s="71"/>
      <c r="B359" s="71"/>
      <c r="C359" s="71"/>
      <c r="D359" s="71"/>
      <c r="E359" s="71"/>
      <c r="F359" s="71"/>
      <c r="G359" s="71"/>
    </row>
    <row r="360" spans="1:7" x14ac:dyDescent="0.25">
      <c r="A360" s="71"/>
      <c r="B360" s="71"/>
      <c r="C360" s="71"/>
      <c r="D360" s="71"/>
      <c r="E360" s="71"/>
      <c r="F360" s="71"/>
      <c r="G360" s="71"/>
    </row>
    <row r="361" spans="1:7" x14ac:dyDescent="0.25">
      <c r="A361" s="71"/>
      <c r="B361" s="71"/>
      <c r="C361" s="71"/>
      <c r="D361" s="71"/>
      <c r="E361" s="71"/>
      <c r="F361" s="71"/>
      <c r="G361" s="71"/>
    </row>
    <row r="362" spans="1:7" x14ac:dyDescent="0.25">
      <c r="A362" s="71"/>
      <c r="B362" s="71"/>
      <c r="C362" s="71"/>
      <c r="D362" s="71"/>
      <c r="E362" s="71"/>
      <c r="F362" s="71"/>
      <c r="G362" s="71"/>
    </row>
    <row r="363" spans="1:7" x14ac:dyDescent="0.25">
      <c r="A363" s="71"/>
      <c r="B363" s="71"/>
      <c r="C363" s="71"/>
      <c r="D363" s="71"/>
      <c r="E363" s="71"/>
      <c r="F363" s="71"/>
      <c r="G363" s="71"/>
    </row>
    <row r="364" spans="1:7" x14ac:dyDescent="0.25">
      <c r="A364" s="71"/>
      <c r="B364" s="71"/>
      <c r="C364" s="71"/>
      <c r="D364" s="71"/>
      <c r="E364" s="71"/>
      <c r="F364" s="71"/>
      <c r="G364" s="71"/>
    </row>
  </sheetData>
  <sheetProtection algorithmName="SHA-512" hashValue="N71G1luDJFgbWuxo/mc5MDcodALYQr+/XGO0+JBcE3BljaoqElyGTnl7isKQovYuba6FLJDeq3gRBjp3FOdNlA==" saltValue="IBmy9YgJ4rTvSk5sMwTjVg==" spinCount="100000" sheet="1" objects="1" scenarios="1" insertRows="0"/>
  <mergeCells count="64">
    <mergeCell ref="E35:G35"/>
    <mergeCell ref="E65:G65"/>
    <mergeCell ref="E66:G66"/>
    <mergeCell ref="A1:G1"/>
    <mergeCell ref="E54:G54"/>
    <mergeCell ref="E60:G60"/>
    <mergeCell ref="E61:G61"/>
    <mergeCell ref="E62:G62"/>
    <mergeCell ref="E63:G63"/>
    <mergeCell ref="E64:G64"/>
    <mergeCell ref="E36:G36"/>
    <mergeCell ref="E37:G37"/>
    <mergeCell ref="E38:G38"/>
    <mergeCell ref="E39:G39"/>
    <mergeCell ref="E40:G40"/>
    <mergeCell ref="E52:G52"/>
    <mergeCell ref="E19:G19"/>
    <mergeCell ref="E24:G24"/>
    <mergeCell ref="E25:G25"/>
    <mergeCell ref="E26:G26"/>
    <mergeCell ref="E31:G31"/>
    <mergeCell ref="E30:G30"/>
    <mergeCell ref="E9:G9"/>
    <mergeCell ref="E23:G23"/>
    <mergeCell ref="E28:G28"/>
    <mergeCell ref="E17:G17"/>
    <mergeCell ref="E14:G14"/>
    <mergeCell ref="E15:G15"/>
    <mergeCell ref="E16:G16"/>
    <mergeCell ref="E20:G20"/>
    <mergeCell ref="E21:G21"/>
    <mergeCell ref="E22:G22"/>
    <mergeCell ref="E27:G27"/>
    <mergeCell ref="E10:G10"/>
    <mergeCell ref="E11:G11"/>
    <mergeCell ref="E12:G12"/>
    <mergeCell ref="E13:G13"/>
    <mergeCell ref="E18:G18"/>
    <mergeCell ref="A3:G3"/>
    <mergeCell ref="A4:A7"/>
    <mergeCell ref="B4:B7"/>
    <mergeCell ref="C4:D7"/>
    <mergeCell ref="E4:G7"/>
    <mergeCell ref="E55:G55"/>
    <mergeCell ref="E56:G56"/>
    <mergeCell ref="E57:G57"/>
    <mergeCell ref="E58:G58"/>
    <mergeCell ref="E59:G59"/>
    <mergeCell ref="E53:G53"/>
    <mergeCell ref="E41:G41"/>
    <mergeCell ref="E42:G42"/>
    <mergeCell ref="E43:G43"/>
    <mergeCell ref="E29:G29"/>
    <mergeCell ref="E49:G49"/>
    <mergeCell ref="E47:G47"/>
    <mergeCell ref="E48:G48"/>
    <mergeCell ref="E44:G44"/>
    <mergeCell ref="E50:G50"/>
    <mergeCell ref="E51:G51"/>
    <mergeCell ref="E45:G45"/>
    <mergeCell ref="E46:G46"/>
    <mergeCell ref="E32:G32"/>
    <mergeCell ref="E33:G33"/>
    <mergeCell ref="E34:G34"/>
  </mergeCells>
  <dataValidations count="1">
    <dataValidation allowBlank="1" showInputMessage="1" showErrorMessage="1" promptTitle="Anz. Stunden" prompt="Eintrag Anzahl Stunden" sqref="C9:C66" xr:uid="{00000000-0002-0000-0400-000000000000}"/>
  </dataValidations>
  <printOptions horizontalCentered="1"/>
  <pageMargins left="0.55118110236220474" right="0.35433070866141736" top="0.55118110236220474" bottom="0.47244094488188981" header="0.23622047244094491" footer="0.23622047244094491"/>
  <pageSetup paperSize="9" scale="81" orientation="portrait" r:id="rId1"/>
  <headerFooter alignWithMargins="0">
    <oddFooter>&amp;L&amp;"Verdana,Standard"&amp;8&amp;Z&amp;F&amp;C&amp;"Verdana,Standard"&amp;8Seite &amp;P v. &amp;N&amp;R&amp;"Verdana,Standard"&amp;8letzter Ausdruck: &amp;D &amp;T</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5" tint="0.39997558519241921"/>
    <pageSetUpPr fitToPage="1"/>
  </sheetPr>
  <dimension ref="A1:BH106"/>
  <sheetViews>
    <sheetView showZeros="0" zoomScale="90" zoomScaleNormal="90" zoomScaleSheetLayoutView="100" workbookViewId="0">
      <selection activeCell="C13" sqref="C13"/>
    </sheetView>
  </sheetViews>
  <sheetFormatPr baseColWidth="10" defaultColWidth="11.44140625" defaultRowHeight="13.8" x14ac:dyDescent="0.25"/>
  <cols>
    <col min="1" max="1" width="13.88671875" style="73" customWidth="1"/>
    <col min="2" max="2" width="11.88671875" style="73" customWidth="1"/>
    <col min="3" max="3" width="45.5546875" style="73" customWidth="1"/>
    <col min="4" max="4" width="4.44140625" style="73" customWidth="1"/>
    <col min="5" max="5" width="20.88671875" style="73" customWidth="1"/>
    <col min="6" max="6" width="4.44140625" style="73" customWidth="1"/>
    <col min="7" max="8" width="13.88671875" style="73" customWidth="1"/>
    <col min="9" max="9" width="8.88671875" style="71" customWidth="1"/>
    <col min="10" max="10" width="80.109375" style="72" customWidth="1"/>
    <col min="11" max="14" width="8.88671875" style="71" customWidth="1"/>
    <col min="15" max="16" width="11.44140625" style="71"/>
    <col min="17" max="17" width="13.88671875" style="71" bestFit="1" customWidth="1"/>
    <col min="18" max="18" width="34.109375" style="71" customWidth="1"/>
    <col min="19" max="60" width="11.44140625" style="71"/>
    <col min="61" max="16384" width="11.44140625" style="73"/>
  </cols>
  <sheetData>
    <row r="1" spans="1:60" s="108" customFormat="1" ht="15" customHeight="1" thickBot="1" x14ac:dyDescent="0.3">
      <c r="A1" s="329" t="s">
        <v>42</v>
      </c>
      <c r="B1" s="329"/>
      <c r="C1" s="329"/>
      <c r="D1" s="329"/>
      <c r="E1" s="329"/>
      <c r="F1" s="329"/>
      <c r="G1" s="329"/>
      <c r="H1" s="329"/>
      <c r="J1" s="83"/>
    </row>
    <row r="2" spans="1:60" s="108" customFormat="1" ht="15" customHeight="1" thickTop="1" x14ac:dyDescent="0.25">
      <c r="A2" s="134"/>
      <c r="B2" s="134"/>
      <c r="C2" s="134"/>
      <c r="D2" s="134"/>
      <c r="E2" s="134"/>
      <c r="F2" s="134"/>
      <c r="G2" s="134"/>
      <c r="H2" s="135" t="str">
        <f>Hauptformular!C15&amp;", "&amp;Hauptformular!C16&amp;", "&amp;Hauptformular!C17&amp;" "&amp;Hauptformular!E17</f>
        <v xml:space="preserve">, ,  </v>
      </c>
      <c r="J2" s="83"/>
    </row>
    <row r="3" spans="1:60" s="97" customFormat="1" ht="63.45" customHeight="1" x14ac:dyDescent="0.25">
      <c r="A3" s="323" t="s">
        <v>64</v>
      </c>
      <c r="B3" s="323"/>
      <c r="C3" s="323"/>
      <c r="D3" s="323"/>
      <c r="E3" s="323"/>
      <c r="F3" s="323"/>
      <c r="G3" s="323"/>
      <c r="H3" s="323"/>
      <c r="I3" s="95"/>
      <c r="J3" s="83" t="s">
        <v>33</v>
      </c>
      <c r="K3" s="95"/>
      <c r="L3" s="95"/>
      <c r="M3" s="95"/>
      <c r="N3" s="95"/>
      <c r="O3" s="95">
        <v>55</v>
      </c>
      <c r="P3" s="96"/>
      <c r="Q3" s="96"/>
      <c r="R3" s="96"/>
      <c r="S3" s="96"/>
      <c r="T3" s="96"/>
      <c r="U3" s="96"/>
      <c r="V3" s="96"/>
      <c r="W3" s="95"/>
      <c r="X3" s="95"/>
      <c r="Y3" s="95"/>
      <c r="Z3" s="95"/>
      <c r="AA3" s="95"/>
      <c r="AB3" s="95"/>
      <c r="AC3" s="95"/>
      <c r="AD3" s="95"/>
      <c r="AE3" s="95"/>
      <c r="AF3" s="95"/>
      <c r="AG3" s="95"/>
      <c r="AH3" s="95"/>
      <c r="AI3" s="95"/>
      <c r="AJ3" s="95"/>
      <c r="AK3" s="95"/>
      <c r="AL3" s="95"/>
      <c r="AM3" s="95"/>
      <c r="AN3" s="95"/>
      <c r="AO3" s="95"/>
      <c r="AP3" s="95"/>
      <c r="AQ3" s="95"/>
      <c r="AR3" s="95"/>
      <c r="AS3" s="95"/>
      <c r="AT3" s="95"/>
      <c r="AU3" s="95"/>
      <c r="AV3" s="95"/>
      <c r="AW3" s="95"/>
      <c r="AX3" s="95"/>
      <c r="AY3" s="95"/>
      <c r="AZ3" s="95"/>
      <c r="BA3" s="95"/>
      <c r="BB3" s="95"/>
      <c r="BC3" s="95"/>
      <c r="BD3" s="95"/>
      <c r="BE3" s="95"/>
      <c r="BF3" s="95"/>
      <c r="BG3" s="95"/>
      <c r="BH3" s="95"/>
    </row>
    <row r="4" spans="1:60" s="104" customFormat="1" ht="10.35" customHeight="1" x14ac:dyDescent="0.25">
      <c r="A4" s="279" t="s">
        <v>44</v>
      </c>
      <c r="B4" s="327" t="s">
        <v>65</v>
      </c>
      <c r="C4" s="280" t="s">
        <v>45</v>
      </c>
      <c r="D4" s="309" t="s">
        <v>66</v>
      </c>
      <c r="E4" s="310"/>
      <c r="F4" s="287" t="s">
        <v>67</v>
      </c>
      <c r="G4" s="288"/>
      <c r="H4" s="289"/>
      <c r="I4" s="102"/>
      <c r="J4" s="316"/>
      <c r="K4" s="102"/>
      <c r="L4" s="102"/>
      <c r="M4" s="102"/>
      <c r="N4" s="102"/>
      <c r="O4" s="102">
        <v>10</v>
      </c>
      <c r="P4" s="96"/>
      <c r="Q4" s="96"/>
      <c r="R4" s="96"/>
      <c r="S4" s="96"/>
      <c r="T4" s="96"/>
      <c r="U4" s="96"/>
      <c r="V4" s="96"/>
      <c r="W4" s="102"/>
      <c r="X4" s="102"/>
      <c r="Y4" s="102"/>
      <c r="Z4" s="102"/>
      <c r="AA4" s="102"/>
      <c r="AB4" s="102"/>
      <c r="AC4" s="102"/>
      <c r="AD4" s="102"/>
      <c r="AE4" s="102"/>
      <c r="AF4" s="102"/>
      <c r="AG4" s="102"/>
      <c r="AH4" s="102"/>
      <c r="AI4" s="102"/>
      <c r="AJ4" s="102"/>
      <c r="AK4" s="102"/>
      <c r="AL4" s="102"/>
      <c r="AM4" s="102"/>
      <c r="AN4" s="102"/>
      <c r="AO4" s="102"/>
      <c r="AP4" s="102"/>
      <c r="AQ4" s="102"/>
      <c r="AR4" s="102"/>
      <c r="AS4" s="102"/>
      <c r="AT4" s="102"/>
      <c r="AU4" s="102"/>
      <c r="AV4" s="102"/>
      <c r="AW4" s="102"/>
      <c r="AX4" s="102"/>
      <c r="AY4" s="102"/>
      <c r="AZ4" s="102"/>
      <c r="BA4" s="102"/>
      <c r="BB4" s="102"/>
      <c r="BC4" s="102"/>
      <c r="BD4" s="102"/>
      <c r="BE4" s="102"/>
      <c r="BF4" s="102"/>
      <c r="BG4" s="102"/>
      <c r="BH4" s="102"/>
    </row>
    <row r="5" spans="1:60" s="104" customFormat="1" ht="10.35" customHeight="1" x14ac:dyDescent="0.25">
      <c r="A5" s="259"/>
      <c r="B5" s="328"/>
      <c r="C5" s="261"/>
      <c r="D5" s="311"/>
      <c r="E5" s="312"/>
      <c r="F5" s="290"/>
      <c r="G5" s="291"/>
      <c r="H5" s="292"/>
      <c r="I5" s="102"/>
      <c r="J5" s="316"/>
      <c r="K5" s="102"/>
      <c r="L5" s="102"/>
      <c r="M5" s="102"/>
      <c r="N5" s="102"/>
      <c r="O5" s="102">
        <v>10</v>
      </c>
      <c r="P5" s="96"/>
      <c r="Q5" s="96"/>
      <c r="R5" s="96"/>
      <c r="S5" s="96"/>
      <c r="T5" s="96"/>
      <c r="U5" s="96"/>
      <c r="V5" s="96"/>
      <c r="W5" s="102"/>
      <c r="X5" s="102"/>
      <c r="Y5" s="102"/>
      <c r="Z5" s="102"/>
      <c r="AA5" s="102"/>
      <c r="AB5" s="102"/>
      <c r="AC5" s="102"/>
      <c r="AD5" s="102"/>
      <c r="AE5" s="102"/>
      <c r="AF5" s="102"/>
      <c r="AG5" s="102"/>
      <c r="AH5" s="102"/>
      <c r="AI5" s="102"/>
      <c r="AJ5" s="102"/>
      <c r="AK5" s="102"/>
      <c r="AL5" s="102"/>
      <c r="AM5" s="102"/>
      <c r="AN5" s="102"/>
      <c r="AO5" s="102"/>
      <c r="AP5" s="102"/>
      <c r="AQ5" s="102"/>
      <c r="AR5" s="102"/>
      <c r="AS5" s="102"/>
      <c r="AT5" s="102"/>
      <c r="AU5" s="102"/>
      <c r="AV5" s="102"/>
      <c r="AW5" s="102"/>
      <c r="AX5" s="102"/>
      <c r="AY5" s="102"/>
      <c r="AZ5" s="102"/>
      <c r="BA5" s="102"/>
      <c r="BB5" s="102"/>
      <c r="BC5" s="102"/>
      <c r="BD5" s="102"/>
      <c r="BE5" s="102"/>
      <c r="BF5" s="102"/>
      <c r="BG5" s="102"/>
      <c r="BH5" s="102"/>
    </row>
    <row r="6" spans="1:60" s="104" customFormat="1" ht="10.35" customHeight="1" x14ac:dyDescent="0.25">
      <c r="A6" s="259"/>
      <c r="B6" s="328"/>
      <c r="C6" s="261"/>
      <c r="D6" s="311"/>
      <c r="E6" s="312"/>
      <c r="F6" s="290"/>
      <c r="G6" s="291"/>
      <c r="H6" s="292"/>
      <c r="I6" s="102"/>
      <c r="J6" s="317" t="s">
        <v>68</v>
      </c>
      <c r="K6" s="102"/>
      <c r="L6" s="102"/>
      <c r="M6" s="102"/>
      <c r="N6" s="102"/>
      <c r="O6" s="102">
        <v>10</v>
      </c>
      <c r="P6" s="96"/>
      <c r="Q6" s="96"/>
      <c r="R6" s="96"/>
      <c r="S6" s="96"/>
      <c r="T6" s="96"/>
      <c r="U6" s="96"/>
      <c r="V6" s="96"/>
      <c r="W6" s="102"/>
      <c r="X6" s="102"/>
      <c r="Y6" s="102"/>
      <c r="Z6" s="102"/>
      <c r="AA6" s="102"/>
      <c r="AB6" s="102"/>
      <c r="AC6" s="102"/>
      <c r="AD6" s="102"/>
      <c r="AE6" s="102"/>
      <c r="AF6" s="102"/>
      <c r="AG6" s="102"/>
      <c r="AH6" s="102"/>
      <c r="AI6" s="102"/>
      <c r="AJ6" s="102"/>
      <c r="AK6" s="102"/>
      <c r="AL6" s="102"/>
      <c r="AM6" s="102"/>
      <c r="AN6" s="102"/>
      <c r="AO6" s="102"/>
      <c r="AP6" s="102"/>
      <c r="AQ6" s="102"/>
      <c r="AR6" s="102"/>
      <c r="AS6" s="102"/>
      <c r="AT6" s="102"/>
      <c r="AU6" s="102"/>
      <c r="AV6" s="102"/>
      <c r="AW6" s="102"/>
      <c r="AX6" s="102"/>
      <c r="AY6" s="102"/>
      <c r="AZ6" s="102"/>
      <c r="BA6" s="102"/>
      <c r="BB6" s="102"/>
      <c r="BC6" s="102"/>
      <c r="BD6" s="102"/>
      <c r="BE6" s="102"/>
      <c r="BF6" s="102"/>
      <c r="BG6" s="102"/>
      <c r="BH6" s="102"/>
    </row>
    <row r="7" spans="1:60" s="104" customFormat="1" ht="10.35" customHeight="1" x14ac:dyDescent="0.25">
      <c r="A7" s="259"/>
      <c r="B7" s="328"/>
      <c r="C7" s="261"/>
      <c r="D7" s="313"/>
      <c r="E7" s="314"/>
      <c r="F7" s="290"/>
      <c r="G7" s="291"/>
      <c r="H7" s="292"/>
      <c r="I7" s="102"/>
      <c r="J7" s="317"/>
      <c r="K7" s="102"/>
      <c r="L7" s="102"/>
      <c r="M7" s="102"/>
      <c r="N7" s="102"/>
      <c r="O7" s="102">
        <v>10</v>
      </c>
      <c r="P7" s="96"/>
      <c r="Q7" s="96"/>
      <c r="R7" s="96"/>
      <c r="S7" s="96"/>
      <c r="T7" s="96"/>
      <c r="U7" s="96"/>
      <c r="V7" s="96"/>
      <c r="W7" s="102"/>
      <c r="X7" s="102"/>
      <c r="Y7" s="102"/>
      <c r="Z7" s="102"/>
      <c r="AA7" s="102"/>
      <c r="AB7" s="102"/>
      <c r="AC7" s="102"/>
      <c r="AD7" s="102"/>
      <c r="AE7" s="102"/>
      <c r="AF7" s="102"/>
      <c r="AG7" s="102"/>
      <c r="AH7" s="102"/>
      <c r="AI7" s="102"/>
      <c r="AJ7" s="102"/>
      <c r="AK7" s="102"/>
      <c r="AL7" s="102"/>
      <c r="AM7" s="102"/>
      <c r="AN7" s="102"/>
      <c r="AO7" s="102"/>
      <c r="AP7" s="102"/>
      <c r="AQ7" s="102"/>
      <c r="AR7" s="102"/>
      <c r="AS7" s="102"/>
      <c r="AT7" s="102"/>
      <c r="AU7" s="102"/>
      <c r="AV7" s="102"/>
      <c r="AW7" s="102"/>
      <c r="AX7" s="102"/>
      <c r="AY7" s="102"/>
      <c r="AZ7" s="102"/>
      <c r="BA7" s="102"/>
      <c r="BB7" s="102"/>
      <c r="BC7" s="102"/>
      <c r="BD7" s="102"/>
      <c r="BE7" s="102"/>
      <c r="BF7" s="102"/>
      <c r="BG7" s="102"/>
      <c r="BH7" s="102"/>
    </row>
    <row r="8" spans="1:60" s="104" customFormat="1" ht="17.100000000000001" customHeight="1" x14ac:dyDescent="0.25">
      <c r="A8" s="120"/>
      <c r="B8" s="120"/>
      <c r="C8" s="121" t="s">
        <v>52</v>
      </c>
      <c r="D8" s="274">
        <f>SUM(D9:D5604)</f>
        <v>0</v>
      </c>
      <c r="E8" s="298"/>
      <c r="F8" s="324"/>
      <c r="G8" s="325"/>
      <c r="H8" s="326"/>
      <c r="I8" s="102"/>
      <c r="J8" s="109" t="s">
        <v>52</v>
      </c>
      <c r="K8" s="102"/>
      <c r="L8" s="102"/>
      <c r="M8" s="102"/>
      <c r="N8" s="102"/>
      <c r="O8" s="102">
        <v>17</v>
      </c>
      <c r="P8" s="71"/>
      <c r="Q8" s="71"/>
      <c r="R8" s="71"/>
      <c r="S8" s="71"/>
      <c r="T8" s="71"/>
      <c r="U8" s="71"/>
      <c r="V8" s="96"/>
      <c r="W8" s="102"/>
      <c r="X8" s="102"/>
      <c r="Y8" s="102"/>
      <c r="Z8" s="102"/>
      <c r="AA8" s="102"/>
      <c r="AB8" s="102"/>
      <c r="AC8" s="102"/>
      <c r="AD8" s="102"/>
      <c r="AE8" s="102"/>
      <c r="AF8" s="102"/>
      <c r="AG8" s="102"/>
      <c r="AH8" s="102"/>
      <c r="AI8" s="102"/>
      <c r="AJ8" s="102"/>
      <c r="AK8" s="102"/>
      <c r="AL8" s="102"/>
      <c r="AM8" s="102"/>
      <c r="AN8" s="102"/>
      <c r="AO8" s="102"/>
      <c r="AP8" s="102"/>
      <c r="AQ8" s="102"/>
      <c r="AR8" s="102"/>
      <c r="AS8" s="102"/>
      <c r="AT8" s="102"/>
      <c r="AU8" s="102"/>
      <c r="AV8" s="102"/>
      <c r="AW8" s="102"/>
      <c r="AX8" s="102"/>
      <c r="AY8" s="102"/>
      <c r="AZ8" s="102"/>
      <c r="BA8" s="102"/>
      <c r="BB8" s="102"/>
      <c r="BC8" s="102"/>
      <c r="BD8" s="102"/>
      <c r="BE8" s="102"/>
      <c r="BF8" s="102"/>
      <c r="BG8" s="102"/>
      <c r="BH8" s="102"/>
    </row>
    <row r="9" spans="1:60" s="104" customFormat="1" ht="15" customHeight="1" x14ac:dyDescent="0.25">
      <c r="A9" s="62"/>
      <c r="B9" s="63"/>
      <c r="C9" s="60"/>
      <c r="D9" s="321"/>
      <c r="E9" s="322"/>
      <c r="F9" s="318"/>
      <c r="G9" s="319"/>
      <c r="H9" s="320"/>
      <c r="I9" s="102"/>
      <c r="J9" s="109" t="s">
        <v>63</v>
      </c>
      <c r="K9" s="102"/>
      <c r="L9" s="102"/>
      <c r="M9" s="102"/>
      <c r="N9" s="102"/>
      <c r="O9" s="102">
        <v>17</v>
      </c>
      <c r="P9" s="96"/>
      <c r="Q9" s="96"/>
      <c r="R9" s="96"/>
      <c r="S9" s="96"/>
      <c r="T9" s="96"/>
      <c r="U9" s="96"/>
      <c r="V9" s="96"/>
      <c r="W9" s="102"/>
      <c r="X9" s="102"/>
      <c r="Y9" s="102"/>
      <c r="Z9" s="102"/>
      <c r="AA9" s="102"/>
      <c r="AB9" s="102"/>
      <c r="AC9" s="102"/>
      <c r="AD9" s="102"/>
      <c r="AE9" s="102"/>
      <c r="AF9" s="102"/>
      <c r="AG9" s="102"/>
      <c r="AH9" s="102"/>
      <c r="AI9" s="102"/>
      <c r="AJ9" s="102"/>
      <c r="AK9" s="102"/>
      <c r="AL9" s="102"/>
      <c r="AM9" s="102"/>
      <c r="AN9" s="102"/>
      <c r="AO9" s="102"/>
      <c r="AP9" s="102"/>
      <c r="AQ9" s="102"/>
      <c r="AR9" s="102"/>
      <c r="AS9" s="102"/>
      <c r="AT9" s="102"/>
      <c r="AU9" s="102"/>
      <c r="AV9" s="102"/>
      <c r="AW9" s="102"/>
      <c r="AX9" s="102"/>
      <c r="AY9" s="102"/>
      <c r="AZ9" s="102"/>
      <c r="BA9" s="102"/>
      <c r="BB9" s="102"/>
      <c r="BC9" s="102"/>
      <c r="BD9" s="102"/>
      <c r="BE9" s="102"/>
      <c r="BF9" s="102"/>
      <c r="BG9" s="102"/>
      <c r="BH9" s="102"/>
    </row>
    <row r="10" spans="1:60" s="104" customFormat="1" ht="15" customHeight="1" x14ac:dyDescent="0.25">
      <c r="A10" s="62"/>
      <c r="B10" s="63"/>
      <c r="C10" s="60"/>
      <c r="D10" s="321"/>
      <c r="E10" s="322"/>
      <c r="F10" s="318"/>
      <c r="G10" s="319"/>
      <c r="H10" s="320"/>
      <c r="I10" s="102"/>
      <c r="J10" s="109" t="s">
        <v>69</v>
      </c>
      <c r="K10" s="102"/>
      <c r="L10" s="102"/>
      <c r="M10" s="102"/>
      <c r="N10" s="102"/>
      <c r="O10" s="102">
        <v>17</v>
      </c>
      <c r="P10" s="96"/>
      <c r="Q10" s="96"/>
      <c r="R10" s="96"/>
      <c r="S10" s="96"/>
      <c r="T10" s="96"/>
      <c r="U10" s="96"/>
      <c r="V10" s="96"/>
      <c r="W10" s="102"/>
      <c r="X10" s="102"/>
      <c r="Y10" s="102"/>
      <c r="Z10" s="102"/>
      <c r="AA10" s="102"/>
      <c r="AB10" s="102"/>
      <c r="AC10" s="102"/>
      <c r="AD10" s="102"/>
      <c r="AE10" s="102"/>
      <c r="AF10" s="102"/>
      <c r="AG10" s="102"/>
      <c r="AH10" s="102"/>
      <c r="AI10" s="102"/>
      <c r="AJ10" s="102"/>
      <c r="AK10" s="102"/>
      <c r="AL10" s="102"/>
      <c r="AM10" s="102"/>
      <c r="AN10" s="102"/>
      <c r="AO10" s="102"/>
      <c r="AP10" s="102"/>
      <c r="AQ10" s="102"/>
      <c r="AR10" s="102"/>
      <c r="AS10" s="102"/>
      <c r="AT10" s="102"/>
      <c r="AU10" s="102"/>
      <c r="AV10" s="102"/>
      <c r="AW10" s="102"/>
      <c r="AX10" s="102"/>
      <c r="AY10" s="102"/>
      <c r="AZ10" s="102"/>
      <c r="BA10" s="102"/>
      <c r="BB10" s="102"/>
      <c r="BC10" s="102"/>
      <c r="BD10" s="102"/>
      <c r="BE10" s="102"/>
      <c r="BF10" s="102"/>
      <c r="BG10" s="102"/>
      <c r="BH10" s="102"/>
    </row>
    <row r="11" spans="1:60" s="104" customFormat="1" ht="15" customHeight="1" x14ac:dyDescent="0.25">
      <c r="A11" s="62"/>
      <c r="B11" s="63"/>
      <c r="C11" s="60"/>
      <c r="D11" s="321"/>
      <c r="E11" s="322"/>
      <c r="F11" s="318"/>
      <c r="G11" s="319"/>
      <c r="H11" s="320"/>
      <c r="I11" s="102"/>
      <c r="J11" s="83" t="s">
        <v>70</v>
      </c>
      <c r="K11" s="102"/>
      <c r="L11" s="102"/>
      <c r="M11" s="102"/>
      <c r="N11" s="102"/>
      <c r="O11" s="102"/>
      <c r="P11" s="96"/>
      <c r="Q11" s="96"/>
      <c r="R11" s="96"/>
      <c r="S11" s="96"/>
      <c r="T11" s="96"/>
      <c r="U11" s="96"/>
      <c r="V11" s="96"/>
      <c r="W11" s="102"/>
      <c r="X11" s="102"/>
      <c r="Y11" s="102"/>
      <c r="Z11" s="102"/>
      <c r="AA11" s="102"/>
      <c r="AB11" s="102"/>
      <c r="AC11" s="102"/>
      <c r="AD11" s="102"/>
      <c r="AE11" s="102"/>
      <c r="AF11" s="102"/>
      <c r="AG11" s="102"/>
      <c r="AH11" s="102"/>
      <c r="AI11" s="102"/>
      <c r="AJ11" s="102"/>
      <c r="AK11" s="102"/>
      <c r="AL11" s="102"/>
      <c r="AM11" s="102"/>
      <c r="AN11" s="102"/>
      <c r="AO11" s="102"/>
      <c r="AP11" s="102"/>
      <c r="AQ11" s="102"/>
      <c r="AR11" s="102"/>
      <c r="AS11" s="102"/>
      <c r="AT11" s="102"/>
      <c r="AU11" s="102"/>
      <c r="AV11" s="102"/>
      <c r="AW11" s="102"/>
      <c r="AX11" s="102"/>
      <c r="AY11" s="102"/>
      <c r="AZ11" s="102"/>
      <c r="BA11" s="102"/>
      <c r="BB11" s="102"/>
      <c r="BC11" s="102"/>
      <c r="BD11" s="102"/>
      <c r="BE11" s="102"/>
      <c r="BF11" s="102"/>
      <c r="BG11" s="102"/>
      <c r="BH11" s="102"/>
    </row>
    <row r="12" spans="1:60" s="104" customFormat="1" ht="15" customHeight="1" x14ac:dyDescent="0.25">
      <c r="A12" s="62"/>
      <c r="B12" s="63"/>
      <c r="C12" s="60"/>
      <c r="D12" s="321"/>
      <c r="E12" s="322"/>
      <c r="F12" s="318"/>
      <c r="G12" s="319"/>
      <c r="H12" s="320"/>
      <c r="I12" s="102"/>
      <c r="J12" s="109" t="s">
        <v>71</v>
      </c>
      <c r="K12" s="102"/>
      <c r="L12" s="102"/>
      <c r="M12" s="102"/>
      <c r="N12" s="102"/>
      <c r="O12" s="102"/>
      <c r="P12" s="96"/>
      <c r="Q12" s="96"/>
      <c r="R12" s="96"/>
      <c r="S12" s="96"/>
      <c r="T12" s="96"/>
      <c r="U12" s="96"/>
      <c r="V12" s="96"/>
      <c r="W12" s="102"/>
      <c r="X12" s="102"/>
      <c r="Y12" s="102"/>
      <c r="Z12" s="102"/>
      <c r="AA12" s="102"/>
      <c r="AB12" s="102"/>
      <c r="AC12" s="102"/>
      <c r="AD12" s="102"/>
      <c r="AE12" s="102"/>
      <c r="AF12" s="102"/>
      <c r="AG12" s="102"/>
      <c r="AH12" s="102"/>
      <c r="AI12" s="102"/>
      <c r="AJ12" s="102"/>
      <c r="AK12" s="102"/>
      <c r="AL12" s="102"/>
      <c r="AM12" s="102"/>
      <c r="AN12" s="102"/>
      <c r="AO12" s="102"/>
      <c r="AP12" s="102"/>
      <c r="AQ12" s="102"/>
      <c r="AR12" s="102"/>
      <c r="AS12" s="102"/>
      <c r="AT12" s="102"/>
      <c r="AU12" s="102"/>
      <c r="AV12" s="102"/>
      <c r="AW12" s="102"/>
      <c r="AX12" s="102"/>
      <c r="AY12" s="102"/>
      <c r="AZ12" s="102"/>
      <c r="BA12" s="102"/>
      <c r="BB12" s="102"/>
      <c r="BC12" s="102"/>
      <c r="BD12" s="102"/>
      <c r="BE12" s="102"/>
      <c r="BF12" s="102"/>
      <c r="BG12" s="102"/>
      <c r="BH12" s="102"/>
    </row>
    <row r="13" spans="1:60" s="104" customFormat="1" ht="15" customHeight="1" x14ac:dyDescent="0.25">
      <c r="A13" s="62"/>
      <c r="B13" s="63"/>
      <c r="C13" s="60"/>
      <c r="D13" s="321"/>
      <c r="E13" s="322"/>
      <c r="F13" s="318"/>
      <c r="G13" s="319"/>
      <c r="H13" s="320"/>
      <c r="I13" s="102"/>
      <c r="J13" s="315" t="s">
        <v>72</v>
      </c>
      <c r="K13" s="102"/>
      <c r="L13" s="102"/>
      <c r="M13" s="102"/>
      <c r="N13" s="102"/>
      <c r="O13" s="102"/>
      <c r="P13" s="96"/>
      <c r="Q13" s="96"/>
      <c r="R13" s="96"/>
      <c r="S13" s="96"/>
      <c r="T13" s="96"/>
      <c r="U13" s="96"/>
      <c r="V13" s="96"/>
      <c r="W13" s="102"/>
      <c r="X13" s="102"/>
      <c r="Y13" s="102"/>
      <c r="Z13" s="102"/>
      <c r="AA13" s="102"/>
      <c r="AB13" s="102"/>
      <c r="AC13" s="102"/>
      <c r="AD13" s="102"/>
      <c r="AE13" s="102"/>
      <c r="AF13" s="102"/>
      <c r="AG13" s="102"/>
      <c r="AH13" s="102"/>
      <c r="AI13" s="102"/>
      <c r="AJ13" s="102"/>
      <c r="AK13" s="102"/>
      <c r="AL13" s="102"/>
      <c r="AM13" s="102"/>
      <c r="AN13" s="102"/>
      <c r="AO13" s="102"/>
      <c r="AP13" s="102"/>
      <c r="AQ13" s="102"/>
      <c r="AR13" s="102"/>
      <c r="AS13" s="102"/>
      <c r="AT13" s="102"/>
      <c r="AU13" s="102"/>
      <c r="AV13" s="102"/>
      <c r="AW13" s="102"/>
      <c r="AX13" s="102"/>
      <c r="AY13" s="102"/>
      <c r="AZ13" s="102"/>
      <c r="BA13" s="102"/>
      <c r="BB13" s="102"/>
      <c r="BC13" s="102"/>
      <c r="BD13" s="102"/>
      <c r="BE13" s="102"/>
      <c r="BF13" s="102"/>
      <c r="BG13" s="102"/>
      <c r="BH13" s="102"/>
    </row>
    <row r="14" spans="1:60" s="104" customFormat="1" ht="15" customHeight="1" x14ac:dyDescent="0.25">
      <c r="A14" s="62"/>
      <c r="B14" s="63"/>
      <c r="C14" s="60"/>
      <c r="D14" s="321"/>
      <c r="E14" s="322"/>
      <c r="F14" s="318"/>
      <c r="G14" s="319"/>
      <c r="H14" s="320"/>
      <c r="I14" s="102"/>
      <c r="J14" s="315"/>
      <c r="K14" s="102"/>
      <c r="L14" s="102"/>
      <c r="M14" s="102"/>
      <c r="N14" s="102"/>
      <c r="O14" s="102"/>
      <c r="P14" s="96"/>
      <c r="Q14" s="96"/>
      <c r="R14" s="96"/>
      <c r="S14" s="96"/>
      <c r="T14" s="96"/>
      <c r="U14" s="96"/>
      <c r="V14" s="96"/>
      <c r="W14" s="102"/>
      <c r="X14" s="102"/>
      <c r="Y14" s="102"/>
      <c r="Z14" s="102"/>
      <c r="AA14" s="102"/>
      <c r="AB14" s="102"/>
      <c r="AC14" s="102"/>
      <c r="AD14" s="102"/>
      <c r="AE14" s="102"/>
      <c r="AF14" s="102"/>
      <c r="AG14" s="102"/>
      <c r="AH14" s="102"/>
      <c r="AI14" s="102"/>
      <c r="AJ14" s="102"/>
      <c r="AK14" s="102"/>
      <c r="AL14" s="102"/>
      <c r="AM14" s="102"/>
      <c r="AN14" s="102"/>
      <c r="AO14" s="102"/>
      <c r="AP14" s="102"/>
      <c r="AQ14" s="102"/>
      <c r="AR14" s="102"/>
      <c r="AS14" s="102"/>
      <c r="AT14" s="102"/>
      <c r="AU14" s="102"/>
      <c r="AV14" s="102"/>
      <c r="AW14" s="102"/>
      <c r="AX14" s="102"/>
      <c r="AY14" s="102"/>
      <c r="AZ14" s="102"/>
      <c r="BA14" s="102"/>
      <c r="BB14" s="102"/>
      <c r="BC14" s="102"/>
      <c r="BD14" s="102"/>
      <c r="BE14" s="102"/>
      <c r="BF14" s="102"/>
      <c r="BG14" s="102"/>
      <c r="BH14" s="102"/>
    </row>
    <row r="15" spans="1:60" s="104" customFormat="1" ht="15" customHeight="1" x14ac:dyDescent="0.25">
      <c r="A15" s="62"/>
      <c r="B15" s="63"/>
      <c r="C15" s="60"/>
      <c r="D15" s="321"/>
      <c r="E15" s="322"/>
      <c r="F15" s="318"/>
      <c r="G15" s="319"/>
      <c r="H15" s="320"/>
      <c r="I15" s="102"/>
      <c r="J15" s="102"/>
      <c r="K15" s="102"/>
      <c r="L15" s="102"/>
      <c r="M15" s="102"/>
      <c r="N15" s="102"/>
      <c r="O15" s="102"/>
      <c r="P15" s="96"/>
      <c r="Q15" s="96"/>
      <c r="R15" s="96"/>
      <c r="S15" s="96"/>
      <c r="T15" s="96"/>
      <c r="U15" s="96"/>
      <c r="V15" s="96"/>
      <c r="W15" s="102"/>
      <c r="X15" s="102"/>
      <c r="Y15" s="102"/>
      <c r="Z15" s="102"/>
      <c r="AA15" s="102"/>
      <c r="AB15" s="102"/>
      <c r="AC15" s="102"/>
      <c r="AD15" s="102"/>
      <c r="AE15" s="102"/>
      <c r="AF15" s="102"/>
      <c r="AG15" s="102"/>
      <c r="AH15" s="102"/>
      <c r="AI15" s="102"/>
      <c r="AJ15" s="102"/>
      <c r="AK15" s="102"/>
      <c r="AL15" s="102"/>
      <c r="AM15" s="102"/>
      <c r="AN15" s="102"/>
      <c r="AO15" s="102"/>
      <c r="AP15" s="102"/>
      <c r="AQ15" s="102"/>
      <c r="AR15" s="102"/>
      <c r="AS15" s="102"/>
      <c r="AT15" s="102"/>
      <c r="AU15" s="102"/>
      <c r="AV15" s="102"/>
      <c r="AW15" s="102"/>
      <c r="AX15" s="102"/>
      <c r="AY15" s="102"/>
      <c r="AZ15" s="102"/>
      <c r="BA15" s="102"/>
      <c r="BB15" s="102"/>
      <c r="BC15" s="102"/>
      <c r="BD15" s="102"/>
      <c r="BE15" s="102"/>
      <c r="BF15" s="102"/>
      <c r="BG15" s="102"/>
      <c r="BH15" s="102"/>
    </row>
    <row r="16" spans="1:60" s="104" customFormat="1" ht="15" customHeight="1" x14ac:dyDescent="0.25">
      <c r="A16" s="62"/>
      <c r="B16" s="63"/>
      <c r="C16" s="60"/>
      <c r="D16" s="321"/>
      <c r="E16" s="322"/>
      <c r="F16" s="318"/>
      <c r="G16" s="319"/>
      <c r="H16" s="320"/>
      <c r="I16" s="102"/>
      <c r="J16" s="102"/>
      <c r="K16" s="102"/>
      <c r="L16" s="102"/>
      <c r="M16" s="102"/>
      <c r="N16" s="102"/>
      <c r="O16" s="102"/>
      <c r="P16" s="96"/>
      <c r="Q16" s="96"/>
      <c r="R16" s="96"/>
      <c r="S16" s="96"/>
      <c r="T16" s="96"/>
      <c r="U16" s="96"/>
      <c r="V16" s="96"/>
      <c r="W16" s="102"/>
      <c r="X16" s="102"/>
      <c r="Y16" s="102"/>
      <c r="Z16" s="102"/>
      <c r="AA16" s="102"/>
      <c r="AB16" s="102"/>
      <c r="AC16" s="102"/>
      <c r="AD16" s="102"/>
      <c r="AE16" s="102"/>
      <c r="AF16" s="102"/>
      <c r="AG16" s="102"/>
      <c r="AH16" s="102"/>
      <c r="AI16" s="102"/>
      <c r="AJ16" s="102"/>
      <c r="AK16" s="102"/>
      <c r="AL16" s="102"/>
      <c r="AM16" s="102"/>
      <c r="AN16" s="102"/>
      <c r="AO16" s="102"/>
      <c r="AP16" s="102"/>
      <c r="AQ16" s="102"/>
      <c r="AR16" s="102"/>
      <c r="AS16" s="102"/>
      <c r="AT16" s="102"/>
      <c r="AU16" s="102"/>
      <c r="AV16" s="102"/>
      <c r="AW16" s="102"/>
      <c r="AX16" s="102"/>
      <c r="AY16" s="102"/>
      <c r="AZ16" s="102"/>
      <c r="BA16" s="102"/>
      <c r="BB16" s="102"/>
      <c r="BC16" s="102"/>
      <c r="BD16" s="102"/>
      <c r="BE16" s="102"/>
      <c r="BF16" s="102"/>
      <c r="BG16" s="102"/>
      <c r="BH16" s="102"/>
    </row>
    <row r="17" spans="1:60" s="104" customFormat="1" ht="15" customHeight="1" x14ac:dyDescent="0.25">
      <c r="A17" s="62"/>
      <c r="B17" s="63"/>
      <c r="C17" s="60"/>
      <c r="D17" s="321"/>
      <c r="E17" s="322"/>
      <c r="F17" s="318"/>
      <c r="G17" s="319"/>
      <c r="H17" s="320"/>
      <c r="I17" s="102"/>
      <c r="J17" s="102"/>
      <c r="K17" s="102"/>
      <c r="L17" s="102"/>
      <c r="M17" s="102"/>
      <c r="N17" s="102"/>
      <c r="O17" s="102"/>
      <c r="P17" s="96"/>
      <c r="Q17" s="96"/>
      <c r="R17" s="96"/>
      <c r="S17" s="96"/>
      <c r="T17" s="96"/>
      <c r="U17" s="96"/>
      <c r="V17" s="96"/>
      <c r="W17" s="102"/>
      <c r="X17" s="102"/>
      <c r="Y17" s="102"/>
      <c r="Z17" s="102"/>
      <c r="AA17" s="102"/>
      <c r="AB17" s="102"/>
      <c r="AC17" s="102"/>
      <c r="AD17" s="102"/>
      <c r="AE17" s="102"/>
      <c r="AF17" s="102"/>
      <c r="AG17" s="102"/>
      <c r="AH17" s="102"/>
      <c r="AI17" s="102"/>
      <c r="AJ17" s="102"/>
      <c r="AK17" s="102"/>
      <c r="AL17" s="102"/>
      <c r="AM17" s="102"/>
      <c r="AN17" s="102"/>
      <c r="AO17" s="102"/>
      <c r="AP17" s="102"/>
      <c r="AQ17" s="102"/>
      <c r="AR17" s="102"/>
      <c r="AS17" s="102"/>
      <c r="AT17" s="102"/>
      <c r="AU17" s="102"/>
      <c r="AV17" s="102"/>
      <c r="AW17" s="102"/>
      <c r="AX17" s="102"/>
      <c r="AY17" s="102"/>
      <c r="AZ17" s="102"/>
      <c r="BA17" s="102"/>
      <c r="BB17" s="102"/>
      <c r="BC17" s="102"/>
      <c r="BD17" s="102"/>
      <c r="BE17" s="102"/>
      <c r="BF17" s="102"/>
      <c r="BG17" s="102"/>
      <c r="BH17" s="102"/>
    </row>
    <row r="18" spans="1:60" s="104" customFormat="1" ht="15" customHeight="1" x14ac:dyDescent="0.25">
      <c r="A18" s="62"/>
      <c r="B18" s="63"/>
      <c r="C18" s="60"/>
      <c r="D18" s="321"/>
      <c r="E18" s="322"/>
      <c r="F18" s="318"/>
      <c r="G18" s="319"/>
      <c r="H18" s="320"/>
      <c r="I18" s="102"/>
      <c r="J18" s="83"/>
      <c r="K18" s="102"/>
      <c r="L18" s="102"/>
      <c r="M18" s="102"/>
      <c r="N18" s="102"/>
      <c r="O18" s="102"/>
      <c r="P18" s="96"/>
      <c r="Q18" s="96"/>
      <c r="R18" s="96"/>
      <c r="S18" s="96"/>
      <c r="T18" s="96"/>
      <c r="U18" s="96"/>
      <c r="V18" s="96"/>
      <c r="W18" s="102"/>
      <c r="X18" s="102"/>
      <c r="Y18" s="102"/>
      <c r="Z18" s="102"/>
      <c r="AA18" s="102"/>
      <c r="AB18" s="102"/>
      <c r="AC18" s="102"/>
      <c r="AD18" s="102"/>
      <c r="AE18" s="102"/>
      <c r="AF18" s="102"/>
      <c r="AG18" s="102"/>
      <c r="AH18" s="102"/>
      <c r="AI18" s="102"/>
      <c r="AJ18" s="102"/>
      <c r="AK18" s="102"/>
      <c r="AL18" s="102"/>
      <c r="AM18" s="102"/>
      <c r="AN18" s="102"/>
      <c r="AO18" s="102"/>
      <c r="AP18" s="102"/>
      <c r="AQ18" s="102"/>
      <c r="AR18" s="102"/>
      <c r="AS18" s="102"/>
      <c r="AT18" s="102"/>
      <c r="AU18" s="102"/>
      <c r="AV18" s="102"/>
      <c r="AW18" s="102"/>
      <c r="AX18" s="102"/>
      <c r="AY18" s="102"/>
      <c r="AZ18" s="102"/>
      <c r="BA18" s="102"/>
      <c r="BB18" s="102"/>
      <c r="BC18" s="102"/>
      <c r="BD18" s="102"/>
      <c r="BE18" s="102"/>
      <c r="BF18" s="102"/>
      <c r="BG18" s="102"/>
      <c r="BH18" s="102"/>
    </row>
    <row r="19" spans="1:60" s="104" customFormat="1" ht="15" customHeight="1" x14ac:dyDescent="0.25">
      <c r="A19" s="62"/>
      <c r="B19" s="63"/>
      <c r="C19" s="60"/>
      <c r="D19" s="321"/>
      <c r="E19" s="322"/>
      <c r="F19" s="318"/>
      <c r="G19" s="319"/>
      <c r="H19" s="320"/>
      <c r="I19" s="102"/>
      <c r="J19" s="83"/>
      <c r="K19" s="102"/>
      <c r="L19" s="102"/>
      <c r="M19" s="102"/>
      <c r="N19" s="102"/>
      <c r="O19" s="102"/>
      <c r="P19" s="96"/>
      <c r="Q19" s="96"/>
      <c r="R19" s="96"/>
      <c r="S19" s="96"/>
      <c r="T19" s="96"/>
      <c r="U19" s="96"/>
      <c r="V19" s="96"/>
      <c r="W19" s="102"/>
      <c r="X19" s="102"/>
      <c r="Y19" s="102"/>
      <c r="Z19" s="102"/>
      <c r="AA19" s="102"/>
      <c r="AB19" s="102"/>
      <c r="AC19" s="102"/>
      <c r="AD19" s="102"/>
      <c r="AE19" s="102"/>
      <c r="AF19" s="102"/>
      <c r="AG19" s="102"/>
      <c r="AH19" s="102"/>
      <c r="AI19" s="102"/>
      <c r="AJ19" s="102"/>
      <c r="AK19" s="102"/>
      <c r="AL19" s="102"/>
      <c r="AM19" s="102"/>
      <c r="AN19" s="102"/>
      <c r="AO19" s="102"/>
      <c r="AP19" s="102"/>
      <c r="AQ19" s="102"/>
      <c r="AR19" s="102"/>
      <c r="AS19" s="102"/>
      <c r="AT19" s="102"/>
      <c r="AU19" s="102"/>
      <c r="AV19" s="102"/>
      <c r="AW19" s="102"/>
      <c r="AX19" s="102"/>
      <c r="AY19" s="102"/>
      <c r="AZ19" s="102"/>
      <c r="BA19" s="102"/>
      <c r="BB19" s="102"/>
      <c r="BC19" s="102"/>
      <c r="BD19" s="102"/>
      <c r="BE19" s="102"/>
      <c r="BF19" s="102"/>
      <c r="BG19" s="102"/>
      <c r="BH19" s="102"/>
    </row>
    <row r="20" spans="1:60" s="104" customFormat="1" ht="15" customHeight="1" x14ac:dyDescent="0.25">
      <c r="A20" s="62"/>
      <c r="B20" s="63"/>
      <c r="C20" s="60"/>
      <c r="D20" s="321"/>
      <c r="E20" s="322"/>
      <c r="F20" s="318"/>
      <c r="G20" s="319"/>
      <c r="H20" s="320"/>
      <c r="I20" s="102"/>
      <c r="J20" s="83"/>
      <c r="K20" s="102"/>
      <c r="L20" s="102"/>
      <c r="M20" s="102"/>
      <c r="N20" s="102"/>
      <c r="O20" s="102"/>
      <c r="P20" s="96"/>
      <c r="Q20" s="96"/>
      <c r="R20" s="96"/>
      <c r="S20" s="96"/>
      <c r="T20" s="96"/>
      <c r="U20" s="96"/>
      <c r="V20" s="96"/>
      <c r="W20" s="102"/>
      <c r="X20" s="102"/>
      <c r="Y20" s="102"/>
      <c r="Z20" s="102"/>
      <c r="AA20" s="102"/>
      <c r="AB20" s="102"/>
      <c r="AC20" s="102"/>
      <c r="AD20" s="102"/>
      <c r="AE20" s="102"/>
      <c r="AF20" s="102"/>
      <c r="AG20" s="102"/>
      <c r="AH20" s="102"/>
      <c r="AI20" s="102"/>
      <c r="AJ20" s="102"/>
      <c r="AK20" s="102"/>
      <c r="AL20" s="102"/>
      <c r="AM20" s="102"/>
      <c r="AN20" s="102"/>
      <c r="AO20" s="102"/>
      <c r="AP20" s="102"/>
      <c r="AQ20" s="102"/>
      <c r="AR20" s="102"/>
      <c r="AS20" s="102"/>
      <c r="AT20" s="102"/>
      <c r="AU20" s="102"/>
      <c r="AV20" s="102"/>
      <c r="AW20" s="102"/>
      <c r="AX20" s="102"/>
      <c r="AY20" s="102"/>
      <c r="AZ20" s="102"/>
      <c r="BA20" s="102"/>
      <c r="BB20" s="102"/>
      <c r="BC20" s="102"/>
      <c r="BD20" s="102"/>
      <c r="BE20" s="102"/>
      <c r="BF20" s="102"/>
      <c r="BG20" s="102"/>
      <c r="BH20" s="102"/>
    </row>
    <row r="21" spans="1:60" s="104" customFormat="1" ht="15" customHeight="1" x14ac:dyDescent="0.25">
      <c r="A21" s="62"/>
      <c r="B21" s="63"/>
      <c r="C21" s="60"/>
      <c r="D21" s="321"/>
      <c r="E21" s="322"/>
      <c r="F21" s="318"/>
      <c r="G21" s="319"/>
      <c r="H21" s="320"/>
      <c r="I21" s="102"/>
      <c r="J21" s="83"/>
      <c r="K21" s="102"/>
      <c r="L21" s="102"/>
      <c r="M21" s="102"/>
      <c r="N21" s="102"/>
      <c r="O21" s="102"/>
      <c r="P21" s="96"/>
      <c r="Q21" s="96"/>
      <c r="R21" s="96"/>
      <c r="S21" s="96"/>
      <c r="T21" s="96"/>
      <c r="U21" s="96"/>
      <c r="V21" s="96"/>
      <c r="W21" s="102"/>
      <c r="X21" s="102"/>
      <c r="Y21" s="102"/>
      <c r="Z21" s="102"/>
      <c r="AA21" s="102"/>
      <c r="AB21" s="102"/>
      <c r="AC21" s="102"/>
      <c r="AD21" s="102"/>
      <c r="AE21" s="102"/>
      <c r="AF21" s="102"/>
      <c r="AG21" s="102"/>
      <c r="AH21" s="102"/>
      <c r="AI21" s="102"/>
      <c r="AJ21" s="102"/>
      <c r="AK21" s="102"/>
      <c r="AL21" s="102"/>
      <c r="AM21" s="102"/>
      <c r="AN21" s="102"/>
      <c r="AO21" s="102"/>
      <c r="AP21" s="102"/>
      <c r="AQ21" s="102"/>
      <c r="AR21" s="102"/>
      <c r="AS21" s="102"/>
      <c r="AT21" s="102"/>
      <c r="AU21" s="102"/>
      <c r="AV21" s="102"/>
      <c r="AW21" s="102"/>
      <c r="AX21" s="102"/>
      <c r="AY21" s="102"/>
      <c r="AZ21" s="102"/>
      <c r="BA21" s="102"/>
      <c r="BB21" s="102"/>
      <c r="BC21" s="102"/>
      <c r="BD21" s="102"/>
      <c r="BE21" s="102"/>
      <c r="BF21" s="102"/>
      <c r="BG21" s="102"/>
      <c r="BH21" s="102"/>
    </row>
    <row r="22" spans="1:60" s="104" customFormat="1" ht="15" customHeight="1" x14ac:dyDescent="0.25">
      <c r="A22" s="62"/>
      <c r="B22" s="63"/>
      <c r="C22" s="60"/>
      <c r="D22" s="321"/>
      <c r="E22" s="322"/>
      <c r="F22" s="318"/>
      <c r="G22" s="319"/>
      <c r="H22" s="320"/>
      <c r="I22" s="102"/>
      <c r="J22" s="83"/>
      <c r="K22" s="102"/>
      <c r="L22" s="102"/>
      <c r="M22" s="102"/>
      <c r="N22" s="102"/>
      <c r="O22" s="102"/>
      <c r="P22" s="96"/>
      <c r="Q22" s="96"/>
      <c r="R22" s="96"/>
      <c r="S22" s="96"/>
      <c r="T22" s="96"/>
      <c r="U22" s="96"/>
      <c r="V22" s="96"/>
      <c r="W22" s="102"/>
      <c r="X22" s="102"/>
      <c r="Y22" s="102"/>
      <c r="Z22" s="102"/>
      <c r="AA22" s="102"/>
      <c r="AB22" s="102"/>
      <c r="AC22" s="102"/>
      <c r="AD22" s="102"/>
      <c r="AE22" s="102"/>
      <c r="AF22" s="102"/>
      <c r="AG22" s="102"/>
      <c r="AH22" s="102"/>
      <c r="AI22" s="102"/>
      <c r="AJ22" s="102"/>
      <c r="AK22" s="102"/>
      <c r="AL22" s="102"/>
      <c r="AM22" s="102"/>
      <c r="AN22" s="102"/>
      <c r="AO22" s="102"/>
      <c r="AP22" s="102"/>
      <c r="AQ22" s="102"/>
      <c r="AR22" s="102"/>
      <c r="AS22" s="102"/>
      <c r="AT22" s="102"/>
      <c r="AU22" s="102"/>
      <c r="AV22" s="102"/>
      <c r="AW22" s="102"/>
      <c r="AX22" s="102"/>
      <c r="AY22" s="102"/>
      <c r="AZ22" s="102"/>
      <c r="BA22" s="102"/>
      <c r="BB22" s="102"/>
      <c r="BC22" s="102"/>
      <c r="BD22" s="102"/>
      <c r="BE22" s="102"/>
      <c r="BF22" s="102"/>
      <c r="BG22" s="102"/>
      <c r="BH22" s="102"/>
    </row>
    <row r="23" spans="1:60" s="104" customFormat="1" ht="15" customHeight="1" x14ac:dyDescent="0.25">
      <c r="A23" s="62"/>
      <c r="B23" s="63"/>
      <c r="C23" s="60"/>
      <c r="D23" s="321"/>
      <c r="E23" s="322"/>
      <c r="F23" s="318"/>
      <c r="G23" s="319"/>
      <c r="H23" s="320"/>
      <c r="I23" s="102"/>
      <c r="J23" s="83"/>
      <c r="K23" s="102"/>
      <c r="L23" s="102"/>
      <c r="M23" s="102"/>
      <c r="N23" s="102"/>
      <c r="O23" s="102"/>
      <c r="P23" s="96"/>
      <c r="Q23" s="96"/>
      <c r="R23" s="96"/>
      <c r="S23" s="96"/>
      <c r="T23" s="96"/>
      <c r="U23" s="96"/>
      <c r="V23" s="96"/>
      <c r="W23" s="102"/>
      <c r="X23" s="102"/>
      <c r="Y23" s="102"/>
      <c r="Z23" s="102"/>
      <c r="AA23" s="102"/>
      <c r="AB23" s="102"/>
      <c r="AC23" s="102"/>
      <c r="AD23" s="102"/>
      <c r="AE23" s="102"/>
      <c r="AF23" s="102"/>
      <c r="AG23" s="102"/>
      <c r="AH23" s="102"/>
      <c r="AI23" s="102"/>
      <c r="AJ23" s="102"/>
      <c r="AK23" s="102"/>
      <c r="AL23" s="102"/>
      <c r="AM23" s="102"/>
      <c r="AN23" s="102"/>
      <c r="AO23" s="102"/>
      <c r="AP23" s="102"/>
      <c r="AQ23" s="102"/>
      <c r="AR23" s="102"/>
      <c r="AS23" s="102"/>
      <c r="AT23" s="102"/>
      <c r="AU23" s="102"/>
      <c r="AV23" s="102"/>
      <c r="AW23" s="102"/>
      <c r="AX23" s="102"/>
      <c r="AY23" s="102"/>
      <c r="AZ23" s="102"/>
      <c r="BA23" s="102"/>
      <c r="BB23" s="102"/>
      <c r="BC23" s="102"/>
      <c r="BD23" s="102"/>
      <c r="BE23" s="102"/>
      <c r="BF23" s="102"/>
      <c r="BG23" s="102"/>
      <c r="BH23" s="102"/>
    </row>
    <row r="24" spans="1:60" s="104" customFormat="1" ht="15" customHeight="1" x14ac:dyDescent="0.25">
      <c r="A24" s="62"/>
      <c r="B24" s="63"/>
      <c r="C24" s="60"/>
      <c r="D24" s="321"/>
      <c r="E24" s="322"/>
      <c r="F24" s="318"/>
      <c r="G24" s="319"/>
      <c r="H24" s="320"/>
      <c r="I24" s="102"/>
      <c r="J24" s="83"/>
      <c r="K24" s="102"/>
      <c r="L24" s="102"/>
      <c r="M24" s="102"/>
      <c r="N24" s="102"/>
      <c r="O24" s="102"/>
      <c r="P24" s="96"/>
      <c r="Q24" s="96"/>
      <c r="R24" s="96"/>
      <c r="S24" s="96"/>
      <c r="T24" s="96"/>
      <c r="U24" s="96"/>
      <c r="V24" s="96"/>
      <c r="W24" s="102"/>
      <c r="X24" s="102"/>
      <c r="Y24" s="102"/>
      <c r="Z24" s="102"/>
      <c r="AA24" s="102"/>
      <c r="AB24" s="102"/>
      <c r="AC24" s="102"/>
      <c r="AD24" s="102"/>
      <c r="AE24" s="102"/>
      <c r="AF24" s="102"/>
      <c r="AG24" s="102"/>
      <c r="AH24" s="102"/>
      <c r="AI24" s="102"/>
      <c r="AJ24" s="102"/>
      <c r="AK24" s="102"/>
      <c r="AL24" s="102"/>
      <c r="AM24" s="102"/>
      <c r="AN24" s="102"/>
      <c r="AO24" s="102"/>
      <c r="AP24" s="102"/>
      <c r="AQ24" s="102"/>
      <c r="AR24" s="102"/>
      <c r="AS24" s="102"/>
      <c r="AT24" s="102"/>
      <c r="AU24" s="102"/>
      <c r="AV24" s="102"/>
      <c r="AW24" s="102"/>
      <c r="AX24" s="102"/>
      <c r="AY24" s="102"/>
      <c r="AZ24" s="102"/>
      <c r="BA24" s="102"/>
      <c r="BB24" s="102"/>
      <c r="BC24" s="102"/>
      <c r="BD24" s="102"/>
      <c r="BE24" s="102"/>
      <c r="BF24" s="102"/>
      <c r="BG24" s="102"/>
      <c r="BH24" s="102"/>
    </row>
    <row r="25" spans="1:60" s="104" customFormat="1" ht="15" customHeight="1" x14ac:dyDescent="0.25">
      <c r="A25" s="62"/>
      <c r="B25" s="63"/>
      <c r="C25" s="60"/>
      <c r="D25" s="321"/>
      <c r="E25" s="322"/>
      <c r="F25" s="318"/>
      <c r="G25" s="319"/>
      <c r="H25" s="320"/>
      <c r="I25" s="102"/>
      <c r="J25" s="83"/>
      <c r="K25" s="102"/>
      <c r="L25" s="102"/>
      <c r="M25" s="102"/>
      <c r="N25" s="102"/>
      <c r="O25" s="102"/>
      <c r="P25" s="96"/>
      <c r="Q25" s="96"/>
      <c r="R25" s="96"/>
      <c r="S25" s="96"/>
      <c r="T25" s="96"/>
      <c r="U25" s="96"/>
      <c r="V25" s="96"/>
      <c r="W25" s="102"/>
      <c r="X25" s="102"/>
      <c r="Y25" s="102"/>
      <c r="Z25" s="102"/>
      <c r="AA25" s="102"/>
      <c r="AB25" s="102"/>
      <c r="AC25" s="102"/>
      <c r="AD25" s="102"/>
      <c r="AE25" s="102"/>
      <c r="AF25" s="102"/>
      <c r="AG25" s="102"/>
      <c r="AH25" s="102"/>
      <c r="AI25" s="102"/>
      <c r="AJ25" s="102"/>
      <c r="AK25" s="102"/>
      <c r="AL25" s="102"/>
      <c r="AM25" s="102"/>
      <c r="AN25" s="102"/>
      <c r="AO25" s="102"/>
      <c r="AP25" s="102"/>
      <c r="AQ25" s="102"/>
      <c r="AR25" s="102"/>
      <c r="AS25" s="102"/>
      <c r="AT25" s="102"/>
      <c r="AU25" s="102"/>
      <c r="AV25" s="102"/>
      <c r="AW25" s="102"/>
      <c r="AX25" s="102"/>
      <c r="AY25" s="102"/>
      <c r="AZ25" s="102"/>
      <c r="BA25" s="102"/>
      <c r="BB25" s="102"/>
      <c r="BC25" s="102"/>
      <c r="BD25" s="102"/>
      <c r="BE25" s="102"/>
      <c r="BF25" s="102"/>
      <c r="BG25" s="102"/>
      <c r="BH25" s="102"/>
    </row>
    <row r="26" spans="1:60" s="104" customFormat="1" ht="15" customHeight="1" x14ac:dyDescent="0.25">
      <c r="A26" s="62"/>
      <c r="B26" s="63"/>
      <c r="C26" s="60"/>
      <c r="D26" s="321"/>
      <c r="E26" s="322"/>
      <c r="F26" s="318"/>
      <c r="G26" s="319"/>
      <c r="H26" s="320"/>
      <c r="I26" s="102"/>
      <c r="J26" s="83"/>
      <c r="K26" s="102"/>
      <c r="L26" s="102"/>
      <c r="M26" s="102"/>
      <c r="N26" s="102"/>
      <c r="O26" s="102"/>
      <c r="P26" s="96"/>
      <c r="Q26" s="96"/>
      <c r="R26" s="96"/>
      <c r="S26" s="96"/>
      <c r="T26" s="96"/>
      <c r="U26" s="96"/>
      <c r="V26" s="96"/>
      <c r="W26" s="102"/>
      <c r="X26" s="102"/>
      <c r="Y26" s="102"/>
      <c r="Z26" s="102"/>
      <c r="AA26" s="102"/>
      <c r="AB26" s="102"/>
      <c r="AC26" s="102"/>
      <c r="AD26" s="102"/>
      <c r="AE26" s="102"/>
      <c r="AF26" s="102"/>
      <c r="AG26" s="102"/>
      <c r="AH26" s="102"/>
      <c r="AI26" s="102"/>
      <c r="AJ26" s="102"/>
      <c r="AK26" s="102"/>
      <c r="AL26" s="102"/>
      <c r="AM26" s="102"/>
      <c r="AN26" s="102"/>
      <c r="AO26" s="102"/>
      <c r="AP26" s="102"/>
      <c r="AQ26" s="102"/>
      <c r="AR26" s="102"/>
      <c r="AS26" s="102"/>
      <c r="AT26" s="102"/>
      <c r="AU26" s="102"/>
      <c r="AV26" s="102"/>
      <c r="AW26" s="102"/>
      <c r="AX26" s="102"/>
      <c r="AY26" s="102"/>
      <c r="AZ26" s="102"/>
      <c r="BA26" s="102"/>
      <c r="BB26" s="102"/>
      <c r="BC26" s="102"/>
      <c r="BD26" s="102"/>
      <c r="BE26" s="102"/>
      <c r="BF26" s="102"/>
      <c r="BG26" s="102"/>
      <c r="BH26" s="102"/>
    </row>
    <row r="27" spans="1:60" s="104" customFormat="1" ht="15" customHeight="1" x14ac:dyDescent="0.25">
      <c r="A27" s="62"/>
      <c r="B27" s="63"/>
      <c r="C27" s="60"/>
      <c r="D27" s="321"/>
      <c r="E27" s="322"/>
      <c r="F27" s="318"/>
      <c r="G27" s="319"/>
      <c r="H27" s="320"/>
      <c r="I27" s="102"/>
      <c r="J27" s="83"/>
      <c r="K27" s="102"/>
      <c r="L27" s="102"/>
      <c r="M27" s="102"/>
      <c r="N27" s="102"/>
      <c r="O27" s="102"/>
      <c r="P27" s="96"/>
      <c r="Q27" s="96"/>
      <c r="R27" s="96"/>
      <c r="S27" s="96"/>
      <c r="T27" s="96"/>
      <c r="U27" s="96"/>
      <c r="V27" s="96"/>
      <c r="W27" s="102"/>
      <c r="X27" s="102"/>
      <c r="Y27" s="102"/>
      <c r="Z27" s="102"/>
      <c r="AA27" s="102"/>
      <c r="AB27" s="102"/>
      <c r="AC27" s="102"/>
      <c r="AD27" s="102"/>
      <c r="AE27" s="102"/>
      <c r="AF27" s="102"/>
      <c r="AG27" s="102"/>
      <c r="AH27" s="102"/>
      <c r="AI27" s="102"/>
      <c r="AJ27" s="102"/>
      <c r="AK27" s="102"/>
      <c r="AL27" s="102"/>
      <c r="AM27" s="102"/>
      <c r="AN27" s="102"/>
      <c r="AO27" s="102"/>
      <c r="AP27" s="102"/>
      <c r="AQ27" s="102"/>
      <c r="AR27" s="102"/>
      <c r="AS27" s="102"/>
      <c r="AT27" s="102"/>
      <c r="AU27" s="102"/>
      <c r="AV27" s="102"/>
      <c r="AW27" s="102"/>
      <c r="AX27" s="102"/>
      <c r="AY27" s="102"/>
      <c r="AZ27" s="102"/>
      <c r="BA27" s="102"/>
      <c r="BB27" s="102"/>
      <c r="BC27" s="102"/>
      <c r="BD27" s="102"/>
      <c r="BE27" s="102"/>
      <c r="BF27" s="102"/>
      <c r="BG27" s="102"/>
      <c r="BH27" s="102"/>
    </row>
    <row r="28" spans="1:60" s="104" customFormat="1" ht="15" customHeight="1" x14ac:dyDescent="0.25">
      <c r="A28" s="62"/>
      <c r="B28" s="63"/>
      <c r="C28" s="60"/>
      <c r="D28" s="321"/>
      <c r="E28" s="322"/>
      <c r="F28" s="318"/>
      <c r="G28" s="319"/>
      <c r="H28" s="320"/>
      <c r="I28" s="102"/>
      <c r="J28" s="83"/>
      <c r="K28" s="102"/>
      <c r="L28" s="102"/>
      <c r="M28" s="102"/>
      <c r="N28" s="102"/>
      <c r="O28" s="102"/>
      <c r="P28" s="96"/>
      <c r="Q28" s="96"/>
      <c r="R28" s="96"/>
      <c r="S28" s="96"/>
      <c r="T28" s="96"/>
      <c r="U28" s="96"/>
      <c r="V28" s="96"/>
      <c r="W28" s="102"/>
      <c r="X28" s="102"/>
      <c r="Y28" s="102"/>
      <c r="Z28" s="102"/>
      <c r="AA28" s="102"/>
      <c r="AB28" s="102"/>
      <c r="AC28" s="102"/>
      <c r="AD28" s="102"/>
      <c r="AE28" s="102"/>
      <c r="AF28" s="102"/>
      <c r="AG28" s="102"/>
      <c r="AH28" s="102"/>
      <c r="AI28" s="102"/>
      <c r="AJ28" s="102"/>
      <c r="AK28" s="102"/>
      <c r="AL28" s="102"/>
      <c r="AM28" s="102"/>
      <c r="AN28" s="102"/>
      <c r="AO28" s="102"/>
      <c r="AP28" s="102"/>
      <c r="AQ28" s="102"/>
      <c r="AR28" s="102"/>
      <c r="AS28" s="102"/>
      <c r="AT28" s="102"/>
      <c r="AU28" s="102"/>
      <c r="AV28" s="102"/>
      <c r="AW28" s="102"/>
      <c r="AX28" s="102"/>
      <c r="AY28" s="102"/>
      <c r="AZ28" s="102"/>
      <c r="BA28" s="102"/>
      <c r="BB28" s="102"/>
      <c r="BC28" s="102"/>
      <c r="BD28" s="102"/>
      <c r="BE28" s="102"/>
      <c r="BF28" s="102"/>
      <c r="BG28" s="102"/>
      <c r="BH28" s="102"/>
    </row>
    <row r="29" spans="1:60" s="104" customFormat="1" ht="15" customHeight="1" x14ac:dyDescent="0.25">
      <c r="A29" s="62"/>
      <c r="B29" s="63"/>
      <c r="C29" s="60"/>
      <c r="D29" s="321"/>
      <c r="E29" s="322"/>
      <c r="F29" s="318"/>
      <c r="G29" s="319"/>
      <c r="H29" s="320"/>
      <c r="I29" s="102"/>
      <c r="J29" s="83"/>
      <c r="K29" s="102"/>
      <c r="L29" s="102"/>
      <c r="M29" s="102"/>
      <c r="N29" s="102"/>
      <c r="O29" s="102"/>
      <c r="P29" s="96"/>
      <c r="Q29" s="96"/>
      <c r="R29" s="96"/>
      <c r="S29" s="96"/>
      <c r="T29" s="96"/>
      <c r="U29" s="96"/>
      <c r="V29" s="96"/>
      <c r="W29" s="102"/>
      <c r="X29" s="102"/>
      <c r="Y29" s="102"/>
      <c r="Z29" s="102"/>
      <c r="AA29" s="102"/>
      <c r="AB29" s="102"/>
      <c r="AC29" s="102"/>
      <c r="AD29" s="102"/>
      <c r="AE29" s="102"/>
      <c r="AF29" s="102"/>
      <c r="AG29" s="102"/>
      <c r="AH29" s="102"/>
      <c r="AI29" s="102"/>
      <c r="AJ29" s="102"/>
      <c r="AK29" s="102"/>
      <c r="AL29" s="102"/>
      <c r="AM29" s="102"/>
      <c r="AN29" s="102"/>
      <c r="AO29" s="102"/>
      <c r="AP29" s="102"/>
      <c r="AQ29" s="102"/>
      <c r="AR29" s="102"/>
      <c r="AS29" s="102"/>
      <c r="AT29" s="102"/>
      <c r="AU29" s="102"/>
      <c r="AV29" s="102"/>
      <c r="AW29" s="102"/>
      <c r="AX29" s="102"/>
      <c r="AY29" s="102"/>
      <c r="AZ29" s="102"/>
      <c r="BA29" s="102"/>
      <c r="BB29" s="102"/>
      <c r="BC29" s="102"/>
      <c r="BD29" s="102"/>
      <c r="BE29" s="102"/>
      <c r="BF29" s="102"/>
      <c r="BG29" s="102"/>
      <c r="BH29" s="102"/>
    </row>
    <row r="30" spans="1:60" s="104" customFormat="1" ht="15" customHeight="1" x14ac:dyDescent="0.25">
      <c r="A30" s="62"/>
      <c r="B30" s="63"/>
      <c r="C30" s="60"/>
      <c r="D30" s="321"/>
      <c r="E30" s="322"/>
      <c r="F30" s="318"/>
      <c r="G30" s="319"/>
      <c r="H30" s="320"/>
      <c r="I30" s="102"/>
      <c r="J30" s="83"/>
      <c r="K30" s="102"/>
      <c r="L30" s="102"/>
      <c r="M30" s="102"/>
      <c r="N30" s="102"/>
      <c r="O30" s="102"/>
      <c r="P30" s="96"/>
      <c r="Q30" s="96"/>
      <c r="R30" s="96"/>
      <c r="S30" s="96"/>
      <c r="T30" s="96"/>
      <c r="U30" s="96"/>
      <c r="V30" s="96"/>
      <c r="W30" s="102"/>
      <c r="X30" s="102"/>
      <c r="Y30" s="102"/>
      <c r="Z30" s="102"/>
      <c r="AA30" s="102"/>
      <c r="AB30" s="102"/>
      <c r="AC30" s="102"/>
      <c r="AD30" s="102"/>
      <c r="AE30" s="102"/>
      <c r="AF30" s="102"/>
      <c r="AG30" s="102"/>
      <c r="AH30" s="102"/>
      <c r="AI30" s="102"/>
      <c r="AJ30" s="102"/>
      <c r="AK30" s="102"/>
      <c r="AL30" s="102"/>
      <c r="AM30" s="102"/>
      <c r="AN30" s="102"/>
      <c r="AO30" s="102"/>
      <c r="AP30" s="102"/>
      <c r="AQ30" s="102"/>
      <c r="AR30" s="102"/>
      <c r="AS30" s="102"/>
      <c r="AT30" s="102"/>
      <c r="AU30" s="102"/>
      <c r="AV30" s="102"/>
      <c r="AW30" s="102"/>
      <c r="AX30" s="102"/>
      <c r="AY30" s="102"/>
      <c r="AZ30" s="102"/>
      <c r="BA30" s="102"/>
      <c r="BB30" s="102"/>
      <c r="BC30" s="102"/>
      <c r="BD30" s="102"/>
      <c r="BE30" s="102"/>
      <c r="BF30" s="102"/>
      <c r="BG30" s="102"/>
      <c r="BH30" s="102"/>
    </row>
    <row r="31" spans="1:60" s="104" customFormat="1" ht="15" customHeight="1" x14ac:dyDescent="0.25">
      <c r="A31" s="62"/>
      <c r="B31" s="63"/>
      <c r="C31" s="60"/>
      <c r="D31" s="321"/>
      <c r="E31" s="322"/>
      <c r="F31" s="318"/>
      <c r="G31" s="319"/>
      <c r="H31" s="320"/>
      <c r="I31" s="102"/>
      <c r="J31" s="83"/>
      <c r="K31" s="102"/>
      <c r="L31" s="102"/>
      <c r="M31" s="102"/>
      <c r="N31" s="102"/>
      <c r="O31" s="102"/>
      <c r="P31" s="96"/>
      <c r="Q31" s="96"/>
      <c r="R31" s="96"/>
      <c r="S31" s="96"/>
      <c r="T31" s="96"/>
      <c r="U31" s="96"/>
      <c r="V31" s="96"/>
      <c r="W31" s="102"/>
      <c r="X31" s="102"/>
      <c r="Y31" s="102"/>
      <c r="Z31" s="102"/>
      <c r="AA31" s="102"/>
      <c r="AB31" s="102"/>
      <c r="AC31" s="102"/>
      <c r="AD31" s="102"/>
      <c r="AE31" s="102"/>
      <c r="AF31" s="102"/>
      <c r="AG31" s="102"/>
      <c r="AH31" s="102"/>
      <c r="AI31" s="102"/>
      <c r="AJ31" s="102"/>
      <c r="AK31" s="102"/>
      <c r="AL31" s="102"/>
      <c r="AM31" s="102"/>
      <c r="AN31" s="102"/>
      <c r="AO31" s="102"/>
      <c r="AP31" s="102"/>
      <c r="AQ31" s="102"/>
      <c r="AR31" s="102"/>
      <c r="AS31" s="102"/>
      <c r="AT31" s="102"/>
      <c r="AU31" s="102"/>
      <c r="AV31" s="102"/>
      <c r="AW31" s="102"/>
      <c r="AX31" s="102"/>
      <c r="AY31" s="102"/>
      <c r="AZ31" s="102"/>
      <c r="BA31" s="102"/>
      <c r="BB31" s="102"/>
      <c r="BC31" s="102"/>
      <c r="BD31" s="102"/>
      <c r="BE31" s="102"/>
      <c r="BF31" s="102"/>
      <c r="BG31" s="102"/>
      <c r="BH31" s="102"/>
    </row>
    <row r="32" spans="1:60" s="104" customFormat="1" ht="15" customHeight="1" x14ac:dyDescent="0.25">
      <c r="A32" s="62"/>
      <c r="B32" s="63"/>
      <c r="C32" s="60"/>
      <c r="D32" s="321"/>
      <c r="E32" s="322"/>
      <c r="F32" s="318"/>
      <c r="G32" s="319"/>
      <c r="H32" s="320"/>
      <c r="I32" s="102"/>
      <c r="J32" s="83"/>
      <c r="K32" s="102"/>
      <c r="L32" s="102"/>
      <c r="M32" s="102"/>
      <c r="N32" s="102"/>
      <c r="O32" s="102"/>
      <c r="P32" s="96"/>
      <c r="Q32" s="96"/>
      <c r="R32" s="96"/>
      <c r="S32" s="96"/>
      <c r="T32" s="96"/>
      <c r="U32" s="96"/>
      <c r="V32" s="96"/>
      <c r="W32" s="102"/>
      <c r="X32" s="102"/>
      <c r="Y32" s="102"/>
      <c r="Z32" s="102"/>
      <c r="AA32" s="102"/>
      <c r="AB32" s="102"/>
      <c r="AC32" s="102"/>
      <c r="AD32" s="102"/>
      <c r="AE32" s="102"/>
      <c r="AF32" s="102"/>
      <c r="AG32" s="102"/>
      <c r="AH32" s="102"/>
      <c r="AI32" s="102"/>
      <c r="AJ32" s="102"/>
      <c r="AK32" s="102"/>
      <c r="AL32" s="102"/>
      <c r="AM32" s="102"/>
      <c r="AN32" s="102"/>
      <c r="AO32" s="102"/>
      <c r="AP32" s="102"/>
      <c r="AQ32" s="102"/>
      <c r="AR32" s="102"/>
      <c r="AS32" s="102"/>
      <c r="AT32" s="102"/>
      <c r="AU32" s="102"/>
      <c r="AV32" s="102"/>
      <c r="AW32" s="102"/>
      <c r="AX32" s="102"/>
      <c r="AY32" s="102"/>
      <c r="AZ32" s="102"/>
      <c r="BA32" s="102"/>
      <c r="BB32" s="102"/>
      <c r="BC32" s="102"/>
      <c r="BD32" s="102"/>
      <c r="BE32" s="102"/>
      <c r="BF32" s="102"/>
      <c r="BG32" s="102"/>
      <c r="BH32" s="102"/>
    </row>
    <row r="33" spans="1:60" s="104" customFormat="1" ht="15" customHeight="1" x14ac:dyDescent="0.25">
      <c r="A33" s="62"/>
      <c r="B33" s="63"/>
      <c r="C33" s="60"/>
      <c r="D33" s="321"/>
      <c r="E33" s="322"/>
      <c r="F33" s="318"/>
      <c r="G33" s="319"/>
      <c r="H33" s="320"/>
      <c r="I33" s="102"/>
      <c r="J33" s="83"/>
      <c r="K33" s="102"/>
      <c r="L33" s="102"/>
      <c r="M33" s="102"/>
      <c r="N33" s="102"/>
      <c r="O33" s="102"/>
      <c r="P33" s="96"/>
      <c r="Q33" s="96"/>
      <c r="R33" s="96"/>
      <c r="S33" s="96"/>
      <c r="T33" s="96"/>
      <c r="U33" s="96"/>
      <c r="V33" s="96"/>
      <c r="W33" s="102"/>
      <c r="X33" s="102"/>
      <c r="Y33" s="102"/>
      <c r="Z33" s="102"/>
      <c r="AA33" s="102"/>
      <c r="AB33" s="102"/>
      <c r="AC33" s="102"/>
      <c r="AD33" s="102"/>
      <c r="AE33" s="102"/>
      <c r="AF33" s="102"/>
      <c r="AG33" s="102"/>
      <c r="AH33" s="102"/>
      <c r="AI33" s="102"/>
      <c r="AJ33" s="102"/>
      <c r="AK33" s="102"/>
      <c r="AL33" s="102"/>
      <c r="AM33" s="102"/>
      <c r="AN33" s="102"/>
      <c r="AO33" s="102"/>
      <c r="AP33" s="102"/>
      <c r="AQ33" s="102"/>
      <c r="AR33" s="102"/>
      <c r="AS33" s="102"/>
      <c r="AT33" s="102"/>
      <c r="AU33" s="102"/>
      <c r="AV33" s="102"/>
      <c r="AW33" s="102"/>
      <c r="AX33" s="102"/>
      <c r="AY33" s="102"/>
      <c r="AZ33" s="102"/>
      <c r="BA33" s="102"/>
      <c r="BB33" s="102"/>
      <c r="BC33" s="102"/>
      <c r="BD33" s="102"/>
      <c r="BE33" s="102"/>
      <c r="BF33" s="102"/>
      <c r="BG33" s="102"/>
      <c r="BH33" s="102"/>
    </row>
    <row r="34" spans="1:60" s="104" customFormat="1" ht="15" customHeight="1" x14ac:dyDescent="0.25">
      <c r="A34" s="62"/>
      <c r="B34" s="63"/>
      <c r="C34" s="60"/>
      <c r="D34" s="321"/>
      <c r="E34" s="322"/>
      <c r="F34" s="318"/>
      <c r="G34" s="319"/>
      <c r="H34" s="320"/>
      <c r="I34" s="102"/>
      <c r="J34" s="83"/>
      <c r="K34" s="102"/>
      <c r="L34" s="102"/>
      <c r="M34" s="102"/>
      <c r="N34" s="102"/>
      <c r="O34" s="102"/>
      <c r="P34" s="96"/>
      <c r="Q34" s="96"/>
      <c r="R34" s="96"/>
      <c r="S34" s="96"/>
      <c r="T34" s="96"/>
      <c r="U34" s="96"/>
      <c r="V34" s="96"/>
      <c r="W34" s="102"/>
      <c r="X34" s="102"/>
      <c r="Y34" s="102"/>
      <c r="Z34" s="102"/>
      <c r="AA34" s="102"/>
      <c r="AB34" s="102"/>
      <c r="AC34" s="102"/>
      <c r="AD34" s="102"/>
      <c r="AE34" s="102"/>
      <c r="AF34" s="102"/>
      <c r="AG34" s="102"/>
      <c r="AH34" s="102"/>
      <c r="AI34" s="102"/>
      <c r="AJ34" s="102"/>
      <c r="AK34" s="102"/>
      <c r="AL34" s="102"/>
      <c r="AM34" s="102"/>
      <c r="AN34" s="102"/>
      <c r="AO34" s="102"/>
      <c r="AP34" s="102"/>
      <c r="AQ34" s="102"/>
      <c r="AR34" s="102"/>
      <c r="AS34" s="102"/>
      <c r="AT34" s="102"/>
      <c r="AU34" s="102"/>
      <c r="AV34" s="102"/>
      <c r="AW34" s="102"/>
      <c r="AX34" s="102"/>
      <c r="AY34" s="102"/>
      <c r="AZ34" s="102"/>
      <c r="BA34" s="102"/>
      <c r="BB34" s="102"/>
      <c r="BC34" s="102"/>
      <c r="BD34" s="102"/>
      <c r="BE34" s="102"/>
      <c r="BF34" s="102"/>
      <c r="BG34" s="102"/>
      <c r="BH34" s="102"/>
    </row>
    <row r="35" spans="1:60" s="104" customFormat="1" ht="15" customHeight="1" x14ac:dyDescent="0.25">
      <c r="A35" s="62"/>
      <c r="B35" s="63"/>
      <c r="C35" s="60"/>
      <c r="D35" s="321"/>
      <c r="E35" s="322"/>
      <c r="F35" s="318"/>
      <c r="G35" s="319"/>
      <c r="H35" s="320"/>
      <c r="I35" s="102"/>
      <c r="J35" s="83"/>
      <c r="K35" s="102"/>
      <c r="L35" s="102"/>
      <c r="M35" s="102"/>
      <c r="N35" s="102"/>
      <c r="O35" s="102"/>
      <c r="P35" s="96"/>
      <c r="Q35" s="96"/>
      <c r="R35" s="96"/>
      <c r="S35" s="96"/>
      <c r="T35" s="96"/>
      <c r="U35" s="96"/>
      <c r="V35" s="96"/>
      <c r="W35" s="102"/>
      <c r="X35" s="102"/>
      <c r="Y35" s="102"/>
      <c r="Z35" s="102"/>
      <c r="AA35" s="102"/>
      <c r="AB35" s="102"/>
      <c r="AC35" s="102"/>
      <c r="AD35" s="102"/>
      <c r="AE35" s="102"/>
      <c r="AF35" s="102"/>
      <c r="AG35" s="102"/>
      <c r="AH35" s="102"/>
      <c r="AI35" s="102"/>
      <c r="AJ35" s="102"/>
      <c r="AK35" s="102"/>
      <c r="AL35" s="102"/>
      <c r="AM35" s="102"/>
      <c r="AN35" s="102"/>
      <c r="AO35" s="102"/>
      <c r="AP35" s="102"/>
      <c r="AQ35" s="102"/>
      <c r="AR35" s="102"/>
      <c r="AS35" s="102"/>
      <c r="AT35" s="102"/>
      <c r="AU35" s="102"/>
      <c r="AV35" s="102"/>
      <c r="AW35" s="102"/>
      <c r="AX35" s="102"/>
      <c r="AY35" s="102"/>
      <c r="AZ35" s="102"/>
      <c r="BA35" s="102"/>
      <c r="BB35" s="102"/>
      <c r="BC35" s="102"/>
      <c r="BD35" s="102"/>
      <c r="BE35" s="102"/>
      <c r="BF35" s="102"/>
      <c r="BG35" s="102"/>
      <c r="BH35" s="102"/>
    </row>
    <row r="36" spans="1:60" s="104" customFormat="1" ht="15" customHeight="1" x14ac:dyDescent="0.25">
      <c r="A36" s="62"/>
      <c r="B36" s="63"/>
      <c r="C36" s="60"/>
      <c r="D36" s="321"/>
      <c r="E36" s="322"/>
      <c r="F36" s="318"/>
      <c r="G36" s="319"/>
      <c r="H36" s="320"/>
      <c r="I36" s="102"/>
      <c r="J36" s="83"/>
      <c r="K36" s="102"/>
      <c r="L36" s="102"/>
      <c r="M36" s="102"/>
      <c r="N36" s="102"/>
      <c r="O36" s="102"/>
      <c r="P36" s="96"/>
      <c r="Q36" s="96"/>
      <c r="R36" s="96"/>
      <c r="S36" s="96"/>
      <c r="T36" s="96"/>
      <c r="U36" s="96"/>
      <c r="V36" s="96"/>
      <c r="W36" s="102"/>
      <c r="X36" s="102"/>
      <c r="Y36" s="102"/>
      <c r="Z36" s="102"/>
      <c r="AA36" s="102"/>
      <c r="AB36" s="102"/>
      <c r="AC36" s="102"/>
      <c r="AD36" s="102"/>
      <c r="AE36" s="102"/>
      <c r="AF36" s="102"/>
      <c r="AG36" s="102"/>
      <c r="AH36" s="102"/>
      <c r="AI36" s="102"/>
      <c r="AJ36" s="102"/>
      <c r="AK36" s="102"/>
      <c r="AL36" s="102"/>
      <c r="AM36" s="102"/>
      <c r="AN36" s="102"/>
      <c r="AO36" s="102"/>
      <c r="AP36" s="102"/>
      <c r="AQ36" s="102"/>
      <c r="AR36" s="102"/>
      <c r="AS36" s="102"/>
      <c r="AT36" s="102"/>
      <c r="AU36" s="102"/>
      <c r="AV36" s="102"/>
      <c r="AW36" s="102"/>
      <c r="AX36" s="102"/>
      <c r="AY36" s="102"/>
      <c r="AZ36" s="102"/>
      <c r="BA36" s="102"/>
      <c r="BB36" s="102"/>
      <c r="BC36" s="102"/>
      <c r="BD36" s="102"/>
      <c r="BE36" s="102"/>
      <c r="BF36" s="102"/>
      <c r="BG36" s="102"/>
      <c r="BH36" s="102"/>
    </row>
    <row r="37" spans="1:60" s="104" customFormat="1" ht="15" customHeight="1" x14ac:dyDescent="0.25">
      <c r="A37" s="62"/>
      <c r="B37" s="63"/>
      <c r="C37" s="60"/>
      <c r="D37" s="321"/>
      <c r="E37" s="322"/>
      <c r="F37" s="318"/>
      <c r="G37" s="319"/>
      <c r="H37" s="320"/>
      <c r="I37" s="102"/>
      <c r="J37" s="83"/>
      <c r="K37" s="102"/>
      <c r="L37" s="102"/>
      <c r="M37" s="102"/>
      <c r="N37" s="102"/>
      <c r="O37" s="102"/>
      <c r="P37" s="96"/>
      <c r="Q37" s="96"/>
      <c r="R37" s="96"/>
      <c r="S37" s="96"/>
      <c r="T37" s="96"/>
      <c r="U37" s="96"/>
      <c r="V37" s="96"/>
      <c r="W37" s="102"/>
      <c r="X37" s="102"/>
      <c r="Y37" s="102"/>
      <c r="Z37" s="102"/>
      <c r="AA37" s="102"/>
      <c r="AB37" s="102"/>
      <c r="AC37" s="102"/>
      <c r="AD37" s="102"/>
      <c r="AE37" s="102"/>
      <c r="AF37" s="102"/>
      <c r="AG37" s="102"/>
      <c r="AH37" s="102"/>
      <c r="AI37" s="102"/>
      <c r="AJ37" s="102"/>
      <c r="AK37" s="102"/>
      <c r="AL37" s="102"/>
      <c r="AM37" s="102"/>
      <c r="AN37" s="102"/>
      <c r="AO37" s="102"/>
      <c r="AP37" s="102"/>
      <c r="AQ37" s="102"/>
      <c r="AR37" s="102"/>
      <c r="AS37" s="102"/>
      <c r="AT37" s="102"/>
      <c r="AU37" s="102"/>
      <c r="AV37" s="102"/>
      <c r="AW37" s="102"/>
      <c r="AX37" s="102"/>
      <c r="AY37" s="102"/>
      <c r="AZ37" s="102"/>
      <c r="BA37" s="102"/>
      <c r="BB37" s="102"/>
      <c r="BC37" s="102"/>
      <c r="BD37" s="102"/>
      <c r="BE37" s="102"/>
      <c r="BF37" s="102"/>
      <c r="BG37" s="102"/>
      <c r="BH37" s="102"/>
    </row>
    <row r="38" spans="1:60" s="104" customFormat="1" ht="15" customHeight="1" x14ac:dyDescent="0.25">
      <c r="A38" s="62"/>
      <c r="B38" s="63"/>
      <c r="C38" s="60"/>
      <c r="D38" s="321"/>
      <c r="E38" s="322"/>
      <c r="F38" s="318"/>
      <c r="G38" s="319"/>
      <c r="H38" s="320"/>
      <c r="I38" s="102"/>
      <c r="J38" s="83"/>
      <c r="K38" s="102"/>
      <c r="L38" s="102"/>
      <c r="M38" s="102"/>
      <c r="N38" s="102"/>
      <c r="O38" s="102"/>
      <c r="P38" s="96"/>
      <c r="Q38" s="96"/>
      <c r="R38" s="96"/>
      <c r="S38" s="96"/>
      <c r="T38" s="96"/>
      <c r="U38" s="96"/>
      <c r="V38" s="96"/>
      <c r="W38" s="102"/>
      <c r="X38" s="102"/>
      <c r="Y38" s="102"/>
      <c r="Z38" s="102"/>
      <c r="AA38" s="102"/>
      <c r="AB38" s="102"/>
      <c r="AC38" s="102"/>
      <c r="AD38" s="102"/>
      <c r="AE38" s="102"/>
      <c r="AF38" s="102"/>
      <c r="AG38" s="102"/>
      <c r="AH38" s="102"/>
      <c r="AI38" s="102"/>
      <c r="AJ38" s="102"/>
      <c r="AK38" s="102"/>
      <c r="AL38" s="102"/>
      <c r="AM38" s="102"/>
      <c r="AN38" s="102"/>
      <c r="AO38" s="102"/>
      <c r="AP38" s="102"/>
      <c r="AQ38" s="102"/>
      <c r="AR38" s="102"/>
      <c r="AS38" s="102"/>
      <c r="AT38" s="102"/>
      <c r="AU38" s="102"/>
      <c r="AV38" s="102"/>
      <c r="AW38" s="102"/>
      <c r="AX38" s="102"/>
      <c r="AY38" s="102"/>
      <c r="AZ38" s="102"/>
      <c r="BA38" s="102"/>
      <c r="BB38" s="102"/>
      <c r="BC38" s="102"/>
      <c r="BD38" s="102"/>
      <c r="BE38" s="102"/>
      <c r="BF38" s="102"/>
      <c r="BG38" s="102"/>
      <c r="BH38" s="102"/>
    </row>
    <row r="39" spans="1:60" s="104" customFormat="1" ht="15" customHeight="1" x14ac:dyDescent="0.25">
      <c r="A39" s="62"/>
      <c r="B39" s="63"/>
      <c r="C39" s="60"/>
      <c r="D39" s="321"/>
      <c r="E39" s="322"/>
      <c r="F39" s="318"/>
      <c r="G39" s="319"/>
      <c r="H39" s="320"/>
      <c r="I39" s="102"/>
      <c r="J39" s="83"/>
      <c r="K39" s="102"/>
      <c r="L39" s="102"/>
      <c r="M39" s="102"/>
      <c r="N39" s="102"/>
      <c r="O39" s="102"/>
      <c r="P39" s="96"/>
      <c r="Q39" s="96"/>
      <c r="R39" s="96"/>
      <c r="S39" s="96"/>
      <c r="T39" s="96"/>
      <c r="U39" s="96"/>
      <c r="V39" s="96"/>
      <c r="W39" s="102"/>
      <c r="X39" s="102"/>
      <c r="Y39" s="102"/>
      <c r="Z39" s="102"/>
      <c r="AA39" s="102"/>
      <c r="AB39" s="102"/>
      <c r="AC39" s="102"/>
      <c r="AD39" s="102"/>
      <c r="AE39" s="102"/>
      <c r="AF39" s="102"/>
      <c r="AG39" s="102"/>
      <c r="AH39" s="102"/>
      <c r="AI39" s="102"/>
      <c r="AJ39" s="102"/>
      <c r="AK39" s="102"/>
      <c r="AL39" s="102"/>
      <c r="AM39" s="102"/>
      <c r="AN39" s="102"/>
      <c r="AO39" s="102"/>
      <c r="AP39" s="102"/>
      <c r="AQ39" s="102"/>
      <c r="AR39" s="102"/>
      <c r="AS39" s="102"/>
      <c r="AT39" s="102"/>
      <c r="AU39" s="102"/>
      <c r="AV39" s="102"/>
      <c r="AW39" s="102"/>
      <c r="AX39" s="102"/>
      <c r="AY39" s="102"/>
      <c r="AZ39" s="102"/>
      <c r="BA39" s="102"/>
      <c r="BB39" s="102"/>
      <c r="BC39" s="102"/>
      <c r="BD39" s="102"/>
      <c r="BE39" s="102"/>
      <c r="BF39" s="102"/>
      <c r="BG39" s="102"/>
      <c r="BH39" s="102"/>
    </row>
    <row r="40" spans="1:60" s="104" customFormat="1" ht="15" customHeight="1" x14ac:dyDescent="0.25">
      <c r="A40" s="62"/>
      <c r="B40" s="63"/>
      <c r="C40" s="60"/>
      <c r="D40" s="321"/>
      <c r="E40" s="322"/>
      <c r="F40" s="318"/>
      <c r="G40" s="319"/>
      <c r="H40" s="320"/>
      <c r="I40" s="102"/>
      <c r="J40" s="83"/>
      <c r="K40" s="102"/>
      <c r="L40" s="102"/>
      <c r="M40" s="102"/>
      <c r="N40" s="102"/>
      <c r="O40" s="102"/>
      <c r="P40" s="96"/>
      <c r="Q40" s="96"/>
      <c r="R40" s="96"/>
      <c r="S40" s="96"/>
      <c r="T40" s="96"/>
      <c r="U40" s="96"/>
      <c r="V40" s="96"/>
      <c r="W40" s="102"/>
      <c r="X40" s="102"/>
      <c r="Y40" s="102"/>
      <c r="Z40" s="102"/>
      <c r="AA40" s="102"/>
      <c r="AB40" s="102"/>
      <c r="AC40" s="102"/>
      <c r="AD40" s="102"/>
      <c r="AE40" s="102"/>
      <c r="AF40" s="102"/>
      <c r="AG40" s="102"/>
      <c r="AH40" s="102"/>
      <c r="AI40" s="102"/>
      <c r="AJ40" s="102"/>
      <c r="AK40" s="102"/>
      <c r="AL40" s="102"/>
      <c r="AM40" s="102"/>
      <c r="AN40" s="102"/>
      <c r="AO40" s="102"/>
      <c r="AP40" s="102"/>
      <c r="AQ40" s="102"/>
      <c r="AR40" s="102"/>
      <c r="AS40" s="102"/>
      <c r="AT40" s="102"/>
      <c r="AU40" s="102"/>
      <c r="AV40" s="102"/>
      <c r="AW40" s="102"/>
      <c r="AX40" s="102"/>
      <c r="AY40" s="102"/>
      <c r="AZ40" s="102"/>
      <c r="BA40" s="102"/>
      <c r="BB40" s="102"/>
      <c r="BC40" s="102"/>
      <c r="BD40" s="102"/>
      <c r="BE40" s="102"/>
      <c r="BF40" s="102"/>
      <c r="BG40" s="102"/>
      <c r="BH40" s="102"/>
    </row>
    <row r="41" spans="1:60" s="104" customFormat="1" ht="15" customHeight="1" x14ac:dyDescent="0.25">
      <c r="A41" s="62"/>
      <c r="B41" s="63"/>
      <c r="C41" s="60"/>
      <c r="D41" s="321"/>
      <c r="E41" s="322"/>
      <c r="F41" s="318"/>
      <c r="G41" s="319"/>
      <c r="H41" s="320"/>
      <c r="I41" s="102"/>
      <c r="J41" s="83"/>
      <c r="K41" s="102"/>
      <c r="L41" s="102"/>
      <c r="M41" s="102"/>
      <c r="N41" s="102"/>
      <c r="O41" s="102"/>
      <c r="P41" s="96"/>
      <c r="Q41" s="96"/>
      <c r="R41" s="96"/>
      <c r="S41" s="96"/>
      <c r="T41" s="96"/>
      <c r="U41" s="96"/>
      <c r="V41" s="96"/>
      <c r="W41" s="102"/>
      <c r="X41" s="102"/>
      <c r="Y41" s="102"/>
      <c r="Z41" s="102"/>
      <c r="AA41" s="102"/>
      <c r="AB41" s="102"/>
      <c r="AC41" s="102"/>
      <c r="AD41" s="102"/>
      <c r="AE41" s="102"/>
      <c r="AF41" s="102"/>
      <c r="AG41" s="102"/>
      <c r="AH41" s="102"/>
      <c r="AI41" s="102"/>
      <c r="AJ41" s="102"/>
      <c r="AK41" s="102"/>
      <c r="AL41" s="102"/>
      <c r="AM41" s="102"/>
      <c r="AN41" s="102"/>
      <c r="AO41" s="102"/>
      <c r="AP41" s="102"/>
      <c r="AQ41" s="102"/>
      <c r="AR41" s="102"/>
      <c r="AS41" s="102"/>
      <c r="AT41" s="102"/>
      <c r="AU41" s="102"/>
      <c r="AV41" s="102"/>
      <c r="AW41" s="102"/>
      <c r="AX41" s="102"/>
      <c r="AY41" s="102"/>
      <c r="AZ41" s="102"/>
      <c r="BA41" s="102"/>
      <c r="BB41" s="102"/>
      <c r="BC41" s="102"/>
      <c r="BD41" s="102"/>
      <c r="BE41" s="102"/>
      <c r="BF41" s="102"/>
      <c r="BG41" s="102"/>
      <c r="BH41" s="102"/>
    </row>
    <row r="42" spans="1:60" s="104" customFormat="1" ht="15" customHeight="1" x14ac:dyDescent="0.25">
      <c r="A42" s="62"/>
      <c r="B42" s="63"/>
      <c r="C42" s="60"/>
      <c r="D42" s="321"/>
      <c r="E42" s="322"/>
      <c r="F42" s="318"/>
      <c r="G42" s="319"/>
      <c r="H42" s="320"/>
      <c r="I42" s="102"/>
      <c r="J42" s="83"/>
      <c r="K42" s="102"/>
      <c r="L42" s="102"/>
      <c r="M42" s="102"/>
      <c r="N42" s="102"/>
      <c r="O42" s="102"/>
      <c r="P42" s="96"/>
      <c r="Q42" s="96"/>
      <c r="R42" s="96"/>
      <c r="S42" s="96"/>
      <c r="T42" s="96"/>
      <c r="U42" s="96"/>
      <c r="V42" s="96"/>
      <c r="W42" s="102"/>
      <c r="X42" s="102"/>
      <c r="Y42" s="102"/>
      <c r="Z42" s="102"/>
      <c r="AA42" s="102"/>
      <c r="AB42" s="102"/>
      <c r="AC42" s="102"/>
      <c r="AD42" s="102"/>
      <c r="AE42" s="102"/>
      <c r="AF42" s="102"/>
      <c r="AG42" s="102"/>
      <c r="AH42" s="102"/>
      <c r="AI42" s="102"/>
      <c r="AJ42" s="102"/>
      <c r="AK42" s="102"/>
      <c r="AL42" s="102"/>
      <c r="AM42" s="102"/>
      <c r="AN42" s="102"/>
      <c r="AO42" s="102"/>
      <c r="AP42" s="102"/>
      <c r="AQ42" s="102"/>
      <c r="AR42" s="102"/>
      <c r="AS42" s="102"/>
      <c r="AT42" s="102"/>
      <c r="AU42" s="102"/>
      <c r="AV42" s="102"/>
      <c r="AW42" s="102"/>
      <c r="AX42" s="102"/>
      <c r="AY42" s="102"/>
      <c r="AZ42" s="102"/>
      <c r="BA42" s="102"/>
      <c r="BB42" s="102"/>
      <c r="BC42" s="102"/>
      <c r="BD42" s="102"/>
      <c r="BE42" s="102"/>
      <c r="BF42" s="102"/>
      <c r="BG42" s="102"/>
      <c r="BH42" s="102"/>
    </row>
    <row r="43" spans="1:60" s="104" customFormat="1" ht="15" customHeight="1" x14ac:dyDescent="0.25">
      <c r="A43" s="62"/>
      <c r="B43" s="63"/>
      <c r="C43" s="60"/>
      <c r="D43" s="321"/>
      <c r="E43" s="322"/>
      <c r="F43" s="318"/>
      <c r="G43" s="319"/>
      <c r="H43" s="320"/>
      <c r="I43" s="102"/>
      <c r="J43" s="83"/>
      <c r="K43" s="102"/>
      <c r="L43" s="102"/>
      <c r="M43" s="102"/>
      <c r="N43" s="102"/>
      <c r="O43" s="102"/>
      <c r="P43" s="96"/>
      <c r="Q43" s="96"/>
      <c r="R43" s="96"/>
      <c r="S43" s="96"/>
      <c r="T43" s="96"/>
      <c r="U43" s="96"/>
      <c r="V43" s="96"/>
      <c r="W43" s="102"/>
      <c r="X43" s="102"/>
      <c r="Y43" s="102"/>
      <c r="Z43" s="102"/>
      <c r="AA43" s="102"/>
      <c r="AB43" s="102"/>
      <c r="AC43" s="102"/>
      <c r="AD43" s="102"/>
      <c r="AE43" s="102"/>
      <c r="AF43" s="102"/>
      <c r="AG43" s="102"/>
      <c r="AH43" s="102"/>
      <c r="AI43" s="102"/>
      <c r="AJ43" s="102"/>
      <c r="AK43" s="102"/>
      <c r="AL43" s="102"/>
      <c r="AM43" s="102"/>
      <c r="AN43" s="102"/>
      <c r="AO43" s="102"/>
      <c r="AP43" s="102"/>
      <c r="AQ43" s="102"/>
      <c r="AR43" s="102"/>
      <c r="AS43" s="102"/>
      <c r="AT43" s="102"/>
      <c r="AU43" s="102"/>
      <c r="AV43" s="102"/>
      <c r="AW43" s="102"/>
      <c r="AX43" s="102"/>
      <c r="AY43" s="102"/>
      <c r="AZ43" s="102"/>
      <c r="BA43" s="102"/>
      <c r="BB43" s="102"/>
      <c r="BC43" s="102"/>
      <c r="BD43" s="102"/>
      <c r="BE43" s="102"/>
      <c r="BF43" s="102"/>
      <c r="BG43" s="102"/>
      <c r="BH43" s="102"/>
    </row>
    <row r="44" spans="1:60" s="104" customFormat="1" ht="15" customHeight="1" x14ac:dyDescent="0.25">
      <c r="A44" s="62"/>
      <c r="B44" s="63"/>
      <c r="C44" s="60"/>
      <c r="D44" s="321"/>
      <c r="E44" s="322"/>
      <c r="F44" s="318"/>
      <c r="G44" s="319"/>
      <c r="H44" s="320"/>
      <c r="I44" s="102"/>
      <c r="J44" s="83"/>
      <c r="K44" s="102"/>
      <c r="L44" s="102"/>
      <c r="M44" s="102"/>
      <c r="N44" s="102"/>
      <c r="O44" s="102"/>
      <c r="P44" s="96"/>
      <c r="Q44" s="96"/>
      <c r="R44" s="96"/>
      <c r="S44" s="96"/>
      <c r="T44" s="96"/>
      <c r="U44" s="96"/>
      <c r="V44" s="96"/>
      <c r="W44" s="102"/>
      <c r="X44" s="102"/>
      <c r="Y44" s="102"/>
      <c r="Z44" s="102"/>
      <c r="AA44" s="102"/>
      <c r="AB44" s="102"/>
      <c r="AC44" s="102"/>
      <c r="AD44" s="102"/>
      <c r="AE44" s="102"/>
      <c r="AF44" s="102"/>
      <c r="AG44" s="102"/>
      <c r="AH44" s="102"/>
      <c r="AI44" s="102"/>
      <c r="AJ44" s="102"/>
      <c r="AK44" s="102"/>
      <c r="AL44" s="102"/>
      <c r="AM44" s="102"/>
      <c r="AN44" s="102"/>
      <c r="AO44" s="102"/>
      <c r="AP44" s="102"/>
      <c r="AQ44" s="102"/>
      <c r="AR44" s="102"/>
      <c r="AS44" s="102"/>
      <c r="AT44" s="102"/>
      <c r="AU44" s="102"/>
      <c r="AV44" s="102"/>
      <c r="AW44" s="102"/>
      <c r="AX44" s="102"/>
      <c r="AY44" s="102"/>
      <c r="AZ44" s="102"/>
      <c r="BA44" s="102"/>
      <c r="BB44" s="102"/>
      <c r="BC44" s="102"/>
      <c r="BD44" s="102"/>
      <c r="BE44" s="102"/>
      <c r="BF44" s="102"/>
      <c r="BG44" s="102"/>
      <c r="BH44" s="102"/>
    </row>
    <row r="45" spans="1:60" s="104" customFormat="1" ht="15" customHeight="1" x14ac:dyDescent="0.25">
      <c r="A45" s="62"/>
      <c r="B45" s="63"/>
      <c r="C45" s="60"/>
      <c r="D45" s="321"/>
      <c r="E45" s="322"/>
      <c r="F45" s="318"/>
      <c r="G45" s="319"/>
      <c r="H45" s="320"/>
      <c r="I45" s="102"/>
      <c r="J45" s="83"/>
      <c r="K45" s="102"/>
      <c r="L45" s="102"/>
      <c r="M45" s="102"/>
      <c r="N45" s="102"/>
      <c r="O45" s="102"/>
      <c r="P45" s="96"/>
      <c r="Q45" s="96"/>
      <c r="R45" s="96"/>
      <c r="S45" s="96"/>
      <c r="T45" s="96"/>
      <c r="U45" s="96"/>
      <c r="V45" s="96"/>
      <c r="W45" s="102"/>
      <c r="X45" s="102"/>
      <c r="Y45" s="102"/>
      <c r="Z45" s="102"/>
      <c r="AA45" s="102"/>
      <c r="AB45" s="102"/>
      <c r="AC45" s="102"/>
      <c r="AD45" s="102"/>
      <c r="AE45" s="102"/>
      <c r="AF45" s="102"/>
      <c r="AG45" s="102"/>
      <c r="AH45" s="102"/>
      <c r="AI45" s="102"/>
      <c r="AJ45" s="102"/>
      <c r="AK45" s="102"/>
      <c r="AL45" s="102"/>
      <c r="AM45" s="102"/>
      <c r="AN45" s="102"/>
      <c r="AO45" s="102"/>
      <c r="AP45" s="102"/>
      <c r="AQ45" s="102"/>
      <c r="AR45" s="102"/>
      <c r="AS45" s="102"/>
      <c r="AT45" s="102"/>
      <c r="AU45" s="102"/>
      <c r="AV45" s="102"/>
      <c r="AW45" s="102"/>
      <c r="AX45" s="102"/>
      <c r="AY45" s="102"/>
      <c r="AZ45" s="102"/>
      <c r="BA45" s="102"/>
      <c r="BB45" s="102"/>
      <c r="BC45" s="102"/>
      <c r="BD45" s="102"/>
      <c r="BE45" s="102"/>
      <c r="BF45" s="102"/>
      <c r="BG45" s="102"/>
      <c r="BH45" s="102"/>
    </row>
    <row r="46" spans="1:60" s="104" customFormat="1" ht="15" customHeight="1" x14ac:dyDescent="0.25">
      <c r="A46" s="62"/>
      <c r="B46" s="63"/>
      <c r="C46" s="60"/>
      <c r="D46" s="321"/>
      <c r="E46" s="322"/>
      <c r="F46" s="318"/>
      <c r="G46" s="319"/>
      <c r="H46" s="320"/>
      <c r="I46" s="102"/>
      <c r="J46" s="83"/>
      <c r="K46" s="102"/>
      <c r="L46" s="102"/>
      <c r="M46" s="102"/>
      <c r="N46" s="102"/>
      <c r="O46" s="102"/>
      <c r="P46" s="96"/>
      <c r="Q46" s="96"/>
      <c r="R46" s="96"/>
      <c r="S46" s="96"/>
      <c r="T46" s="96"/>
      <c r="U46" s="96"/>
      <c r="V46" s="96"/>
      <c r="W46" s="102"/>
      <c r="X46" s="102"/>
      <c r="Y46" s="102"/>
      <c r="Z46" s="102"/>
      <c r="AA46" s="102"/>
      <c r="AB46" s="102"/>
      <c r="AC46" s="102"/>
      <c r="AD46" s="102"/>
      <c r="AE46" s="102"/>
      <c r="AF46" s="102"/>
      <c r="AG46" s="102"/>
      <c r="AH46" s="102"/>
      <c r="AI46" s="102"/>
      <c r="AJ46" s="102"/>
      <c r="AK46" s="102"/>
      <c r="AL46" s="102"/>
      <c r="AM46" s="102"/>
      <c r="AN46" s="102"/>
      <c r="AO46" s="102"/>
      <c r="AP46" s="102"/>
      <c r="AQ46" s="102"/>
      <c r="AR46" s="102"/>
      <c r="AS46" s="102"/>
      <c r="AT46" s="102"/>
      <c r="AU46" s="102"/>
      <c r="AV46" s="102"/>
      <c r="AW46" s="102"/>
      <c r="AX46" s="102"/>
      <c r="AY46" s="102"/>
      <c r="AZ46" s="102"/>
      <c r="BA46" s="102"/>
      <c r="BB46" s="102"/>
      <c r="BC46" s="102"/>
      <c r="BD46" s="102"/>
      <c r="BE46" s="102"/>
      <c r="BF46" s="102"/>
      <c r="BG46" s="102"/>
      <c r="BH46" s="102"/>
    </row>
    <row r="47" spans="1:60" s="104" customFormat="1" ht="15" customHeight="1" x14ac:dyDescent="0.25">
      <c r="A47" s="62"/>
      <c r="B47" s="63"/>
      <c r="C47" s="60"/>
      <c r="D47" s="321"/>
      <c r="E47" s="322"/>
      <c r="F47" s="318"/>
      <c r="G47" s="319"/>
      <c r="H47" s="320"/>
      <c r="I47" s="102"/>
      <c r="J47" s="83"/>
      <c r="K47" s="102"/>
      <c r="L47" s="102"/>
      <c r="M47" s="102"/>
      <c r="N47" s="102"/>
      <c r="O47" s="102"/>
      <c r="P47" s="96"/>
      <c r="Q47" s="96"/>
      <c r="R47" s="96"/>
      <c r="S47" s="96"/>
      <c r="T47" s="96"/>
      <c r="U47" s="96"/>
      <c r="V47" s="96"/>
      <c r="W47" s="102"/>
      <c r="X47" s="102"/>
      <c r="Y47" s="102"/>
      <c r="Z47" s="102"/>
      <c r="AA47" s="102"/>
      <c r="AB47" s="102"/>
      <c r="AC47" s="102"/>
      <c r="AD47" s="102"/>
      <c r="AE47" s="102"/>
      <c r="AF47" s="102"/>
      <c r="AG47" s="102"/>
      <c r="AH47" s="102"/>
      <c r="AI47" s="102"/>
      <c r="AJ47" s="102"/>
      <c r="AK47" s="102"/>
      <c r="AL47" s="102"/>
      <c r="AM47" s="102"/>
      <c r="AN47" s="102"/>
      <c r="AO47" s="102"/>
      <c r="AP47" s="102"/>
      <c r="AQ47" s="102"/>
      <c r="AR47" s="102"/>
      <c r="AS47" s="102"/>
      <c r="AT47" s="102"/>
      <c r="AU47" s="102"/>
      <c r="AV47" s="102"/>
      <c r="AW47" s="102"/>
      <c r="AX47" s="102"/>
      <c r="AY47" s="102"/>
      <c r="AZ47" s="102"/>
      <c r="BA47" s="102"/>
      <c r="BB47" s="102"/>
      <c r="BC47" s="102"/>
      <c r="BD47" s="102"/>
      <c r="BE47" s="102"/>
      <c r="BF47" s="102"/>
      <c r="BG47" s="102"/>
      <c r="BH47" s="102"/>
    </row>
    <row r="48" spans="1:60" s="104" customFormat="1" ht="15" customHeight="1" x14ac:dyDescent="0.25">
      <c r="A48" s="62"/>
      <c r="B48" s="63"/>
      <c r="C48" s="60"/>
      <c r="D48" s="321"/>
      <c r="E48" s="322"/>
      <c r="F48" s="318"/>
      <c r="G48" s="319"/>
      <c r="H48" s="320"/>
      <c r="I48" s="102"/>
      <c r="J48" s="83"/>
      <c r="K48" s="102"/>
      <c r="L48" s="102"/>
      <c r="M48" s="102"/>
      <c r="N48" s="102"/>
      <c r="O48" s="102"/>
      <c r="P48" s="96"/>
      <c r="Q48" s="96"/>
      <c r="R48" s="96"/>
      <c r="S48" s="96"/>
      <c r="T48" s="96"/>
      <c r="U48" s="96"/>
      <c r="V48" s="96"/>
      <c r="W48" s="102"/>
      <c r="X48" s="102"/>
      <c r="Y48" s="102"/>
      <c r="Z48" s="102"/>
      <c r="AA48" s="102"/>
      <c r="AB48" s="102"/>
      <c r="AC48" s="102"/>
      <c r="AD48" s="102"/>
      <c r="AE48" s="102"/>
      <c r="AF48" s="102"/>
      <c r="AG48" s="102"/>
      <c r="AH48" s="102"/>
      <c r="AI48" s="102"/>
      <c r="AJ48" s="102"/>
      <c r="AK48" s="102"/>
      <c r="AL48" s="102"/>
      <c r="AM48" s="102"/>
      <c r="AN48" s="102"/>
      <c r="AO48" s="102"/>
      <c r="AP48" s="102"/>
      <c r="AQ48" s="102"/>
      <c r="AR48" s="102"/>
      <c r="AS48" s="102"/>
      <c r="AT48" s="102"/>
      <c r="AU48" s="102"/>
      <c r="AV48" s="102"/>
      <c r="AW48" s="102"/>
      <c r="AX48" s="102"/>
      <c r="AY48" s="102"/>
      <c r="AZ48" s="102"/>
      <c r="BA48" s="102"/>
      <c r="BB48" s="102"/>
      <c r="BC48" s="102"/>
      <c r="BD48" s="102"/>
      <c r="BE48" s="102"/>
      <c r="BF48" s="102"/>
      <c r="BG48" s="102"/>
      <c r="BH48" s="102"/>
    </row>
    <row r="49" spans="1:60" s="104" customFormat="1" ht="15" customHeight="1" x14ac:dyDescent="0.25">
      <c r="A49" s="62"/>
      <c r="B49" s="63"/>
      <c r="C49" s="60"/>
      <c r="D49" s="64"/>
      <c r="E49" s="65"/>
      <c r="F49" s="66"/>
      <c r="G49" s="67"/>
      <c r="H49" s="68"/>
      <c r="I49" s="102"/>
      <c r="J49" s="83"/>
      <c r="K49" s="102"/>
      <c r="L49" s="102"/>
      <c r="M49" s="102"/>
      <c r="N49" s="102"/>
      <c r="O49" s="102"/>
      <c r="P49" s="96"/>
      <c r="Q49" s="96"/>
      <c r="R49" s="96"/>
      <c r="S49" s="96"/>
      <c r="T49" s="96"/>
      <c r="U49" s="96"/>
      <c r="V49" s="96"/>
      <c r="W49" s="102"/>
      <c r="X49" s="102"/>
      <c r="Y49" s="102"/>
      <c r="Z49" s="102"/>
      <c r="AA49" s="102"/>
      <c r="AB49" s="102"/>
      <c r="AC49" s="102"/>
      <c r="AD49" s="102"/>
      <c r="AE49" s="102"/>
      <c r="AF49" s="102"/>
      <c r="AG49" s="102"/>
      <c r="AH49" s="102"/>
      <c r="AI49" s="102"/>
      <c r="AJ49" s="102"/>
      <c r="AK49" s="102"/>
      <c r="AL49" s="102"/>
      <c r="AM49" s="102"/>
      <c r="AN49" s="102"/>
      <c r="AO49" s="102"/>
      <c r="AP49" s="102"/>
      <c r="AQ49" s="102"/>
      <c r="AR49" s="102"/>
      <c r="AS49" s="102"/>
      <c r="AT49" s="102"/>
      <c r="AU49" s="102"/>
      <c r="AV49" s="102"/>
      <c r="AW49" s="102"/>
      <c r="AX49" s="102"/>
      <c r="AY49" s="102"/>
      <c r="AZ49" s="102"/>
      <c r="BA49" s="102"/>
      <c r="BB49" s="102"/>
      <c r="BC49" s="102"/>
      <c r="BD49" s="102"/>
      <c r="BE49" s="102"/>
      <c r="BF49" s="102"/>
      <c r="BG49" s="102"/>
      <c r="BH49" s="102"/>
    </row>
    <row r="50" spans="1:60" s="104" customFormat="1" ht="15" customHeight="1" x14ac:dyDescent="0.25">
      <c r="A50" s="62"/>
      <c r="B50" s="63"/>
      <c r="C50" s="60"/>
      <c r="D50" s="64"/>
      <c r="E50" s="65"/>
      <c r="F50" s="66"/>
      <c r="G50" s="67"/>
      <c r="H50" s="68"/>
      <c r="I50" s="102"/>
      <c r="J50" s="83"/>
      <c r="K50" s="102"/>
      <c r="L50" s="102"/>
      <c r="M50" s="102"/>
      <c r="N50" s="102"/>
      <c r="O50" s="102"/>
      <c r="P50" s="96"/>
      <c r="Q50" s="96"/>
      <c r="R50" s="96"/>
      <c r="S50" s="96"/>
      <c r="T50" s="96"/>
      <c r="U50" s="96"/>
      <c r="V50" s="96"/>
      <c r="W50" s="102"/>
      <c r="X50" s="102"/>
      <c r="Y50" s="102"/>
      <c r="Z50" s="102"/>
      <c r="AA50" s="102"/>
      <c r="AB50" s="102"/>
      <c r="AC50" s="102"/>
      <c r="AD50" s="102"/>
      <c r="AE50" s="102"/>
      <c r="AF50" s="102"/>
      <c r="AG50" s="102"/>
      <c r="AH50" s="102"/>
      <c r="AI50" s="102"/>
      <c r="AJ50" s="102"/>
      <c r="AK50" s="102"/>
      <c r="AL50" s="102"/>
      <c r="AM50" s="102"/>
      <c r="AN50" s="102"/>
      <c r="AO50" s="102"/>
      <c r="AP50" s="102"/>
      <c r="AQ50" s="102"/>
      <c r="AR50" s="102"/>
      <c r="AS50" s="102"/>
      <c r="AT50" s="102"/>
      <c r="AU50" s="102"/>
      <c r="AV50" s="102"/>
      <c r="AW50" s="102"/>
      <c r="AX50" s="102"/>
      <c r="AY50" s="102"/>
      <c r="AZ50" s="102"/>
      <c r="BA50" s="102"/>
      <c r="BB50" s="102"/>
      <c r="BC50" s="102"/>
      <c r="BD50" s="102"/>
      <c r="BE50" s="102"/>
      <c r="BF50" s="102"/>
      <c r="BG50" s="102"/>
      <c r="BH50" s="102"/>
    </row>
    <row r="51" spans="1:60" s="104" customFormat="1" ht="15" customHeight="1" x14ac:dyDescent="0.25">
      <c r="A51" s="62"/>
      <c r="B51" s="63"/>
      <c r="C51" s="60"/>
      <c r="D51" s="64"/>
      <c r="E51" s="65"/>
      <c r="F51" s="66"/>
      <c r="G51" s="67"/>
      <c r="H51" s="68"/>
      <c r="I51" s="102"/>
      <c r="J51" s="83"/>
      <c r="K51" s="102"/>
      <c r="L51" s="102"/>
      <c r="M51" s="102"/>
      <c r="N51" s="102"/>
      <c r="O51" s="102"/>
      <c r="P51" s="96"/>
      <c r="Q51" s="96"/>
      <c r="R51" s="96"/>
      <c r="S51" s="96"/>
      <c r="T51" s="96"/>
      <c r="U51" s="96"/>
      <c r="V51" s="96"/>
      <c r="W51" s="102"/>
      <c r="X51" s="102"/>
      <c r="Y51" s="102"/>
      <c r="Z51" s="102"/>
      <c r="AA51" s="102"/>
      <c r="AB51" s="102"/>
      <c r="AC51" s="102"/>
      <c r="AD51" s="102"/>
      <c r="AE51" s="102"/>
      <c r="AF51" s="102"/>
      <c r="AG51" s="102"/>
      <c r="AH51" s="102"/>
      <c r="AI51" s="102"/>
      <c r="AJ51" s="102"/>
      <c r="AK51" s="102"/>
      <c r="AL51" s="102"/>
      <c r="AM51" s="102"/>
      <c r="AN51" s="102"/>
      <c r="AO51" s="102"/>
      <c r="AP51" s="102"/>
      <c r="AQ51" s="102"/>
      <c r="AR51" s="102"/>
      <c r="AS51" s="102"/>
      <c r="AT51" s="102"/>
      <c r="AU51" s="102"/>
      <c r="AV51" s="102"/>
      <c r="AW51" s="102"/>
      <c r="AX51" s="102"/>
      <c r="AY51" s="102"/>
      <c r="AZ51" s="102"/>
      <c r="BA51" s="102"/>
      <c r="BB51" s="102"/>
      <c r="BC51" s="102"/>
      <c r="BD51" s="102"/>
      <c r="BE51" s="102"/>
      <c r="BF51" s="102"/>
      <c r="BG51" s="102"/>
      <c r="BH51" s="102"/>
    </row>
    <row r="52" spans="1:60" s="104" customFormat="1" ht="15" customHeight="1" x14ac:dyDescent="0.25">
      <c r="A52" s="62"/>
      <c r="B52" s="63"/>
      <c r="C52" s="60"/>
      <c r="D52" s="64"/>
      <c r="E52" s="65"/>
      <c r="F52" s="66"/>
      <c r="G52" s="67"/>
      <c r="H52" s="68"/>
      <c r="I52" s="102"/>
      <c r="J52" s="83"/>
      <c r="K52" s="102"/>
      <c r="L52" s="102"/>
      <c r="M52" s="102"/>
      <c r="N52" s="102"/>
      <c r="O52" s="102"/>
      <c r="P52" s="96"/>
      <c r="Q52" s="96"/>
      <c r="R52" s="96"/>
      <c r="S52" s="96"/>
      <c r="T52" s="96"/>
      <c r="U52" s="96"/>
      <c r="V52" s="96"/>
      <c r="W52" s="102"/>
      <c r="X52" s="102"/>
      <c r="Y52" s="102"/>
      <c r="Z52" s="102"/>
      <c r="AA52" s="102"/>
      <c r="AB52" s="102"/>
      <c r="AC52" s="102"/>
      <c r="AD52" s="102"/>
      <c r="AE52" s="102"/>
      <c r="AF52" s="102"/>
      <c r="AG52" s="102"/>
      <c r="AH52" s="102"/>
      <c r="AI52" s="102"/>
      <c r="AJ52" s="102"/>
      <c r="AK52" s="102"/>
      <c r="AL52" s="102"/>
      <c r="AM52" s="102"/>
      <c r="AN52" s="102"/>
      <c r="AO52" s="102"/>
      <c r="AP52" s="102"/>
      <c r="AQ52" s="102"/>
      <c r="AR52" s="102"/>
      <c r="AS52" s="102"/>
      <c r="AT52" s="102"/>
      <c r="AU52" s="102"/>
      <c r="AV52" s="102"/>
      <c r="AW52" s="102"/>
      <c r="AX52" s="102"/>
      <c r="AY52" s="102"/>
      <c r="AZ52" s="102"/>
      <c r="BA52" s="102"/>
      <c r="BB52" s="102"/>
      <c r="BC52" s="102"/>
      <c r="BD52" s="102"/>
      <c r="BE52" s="102"/>
      <c r="BF52" s="102"/>
      <c r="BG52" s="102"/>
      <c r="BH52" s="102"/>
    </row>
    <row r="53" spans="1:60" s="104" customFormat="1" ht="15" customHeight="1" x14ac:dyDescent="0.25">
      <c r="A53" s="62"/>
      <c r="B53" s="63"/>
      <c r="C53" s="60"/>
      <c r="D53" s="321"/>
      <c r="E53" s="322"/>
      <c r="F53" s="318"/>
      <c r="G53" s="319"/>
      <c r="H53" s="320"/>
      <c r="I53" s="102"/>
      <c r="J53" s="83"/>
      <c r="K53" s="102"/>
      <c r="L53" s="102"/>
      <c r="M53" s="102"/>
      <c r="N53" s="102"/>
      <c r="O53" s="102"/>
      <c r="P53" s="96"/>
      <c r="Q53" s="96"/>
      <c r="R53" s="96"/>
      <c r="S53" s="96"/>
      <c r="T53" s="96"/>
      <c r="U53" s="96"/>
      <c r="V53" s="96"/>
      <c r="W53" s="102"/>
      <c r="X53" s="102"/>
      <c r="Y53" s="102"/>
      <c r="Z53" s="102"/>
      <c r="AA53" s="102"/>
      <c r="AB53" s="102"/>
      <c r="AC53" s="102"/>
      <c r="AD53" s="102"/>
      <c r="AE53" s="102"/>
      <c r="AF53" s="102"/>
      <c r="AG53" s="102"/>
      <c r="AH53" s="102"/>
      <c r="AI53" s="102"/>
      <c r="AJ53" s="102"/>
      <c r="AK53" s="102"/>
      <c r="AL53" s="102"/>
      <c r="AM53" s="102"/>
      <c r="AN53" s="102"/>
      <c r="AO53" s="102"/>
      <c r="AP53" s="102"/>
      <c r="AQ53" s="102"/>
      <c r="AR53" s="102"/>
      <c r="AS53" s="102"/>
      <c r="AT53" s="102"/>
      <c r="AU53" s="102"/>
      <c r="AV53" s="102"/>
      <c r="AW53" s="102"/>
      <c r="AX53" s="102"/>
      <c r="AY53" s="102"/>
      <c r="AZ53" s="102"/>
      <c r="BA53" s="102"/>
      <c r="BB53" s="102"/>
      <c r="BC53" s="102"/>
      <c r="BD53" s="102"/>
      <c r="BE53" s="102"/>
      <c r="BF53" s="102"/>
      <c r="BG53" s="102"/>
      <c r="BH53" s="102"/>
    </row>
    <row r="54" spans="1:60" s="104" customFormat="1" ht="15" customHeight="1" x14ac:dyDescent="0.25">
      <c r="A54" s="62"/>
      <c r="B54" s="63"/>
      <c r="C54" s="60"/>
      <c r="D54" s="321"/>
      <c r="E54" s="322"/>
      <c r="F54" s="318"/>
      <c r="G54" s="319"/>
      <c r="H54" s="320"/>
      <c r="I54" s="102"/>
      <c r="J54" s="83"/>
      <c r="K54" s="102"/>
      <c r="L54" s="102"/>
      <c r="M54" s="102"/>
      <c r="N54" s="102"/>
      <c r="O54" s="102"/>
      <c r="P54" s="96"/>
      <c r="Q54" s="96"/>
      <c r="R54" s="96"/>
      <c r="S54" s="96"/>
      <c r="T54" s="96"/>
      <c r="U54" s="96"/>
      <c r="V54" s="96"/>
      <c r="W54" s="102"/>
      <c r="X54" s="102"/>
      <c r="Y54" s="102"/>
      <c r="Z54" s="102"/>
      <c r="AA54" s="102"/>
      <c r="AB54" s="102"/>
      <c r="AC54" s="102"/>
      <c r="AD54" s="102"/>
      <c r="AE54" s="102"/>
      <c r="AF54" s="102"/>
      <c r="AG54" s="102"/>
      <c r="AH54" s="102"/>
      <c r="AI54" s="102"/>
      <c r="AJ54" s="102"/>
      <c r="AK54" s="102"/>
      <c r="AL54" s="102"/>
      <c r="AM54" s="102"/>
      <c r="AN54" s="102"/>
      <c r="AO54" s="102"/>
      <c r="AP54" s="102"/>
      <c r="AQ54" s="102"/>
      <c r="AR54" s="102"/>
      <c r="AS54" s="102"/>
      <c r="AT54" s="102"/>
      <c r="AU54" s="102"/>
      <c r="AV54" s="102"/>
      <c r="AW54" s="102"/>
      <c r="AX54" s="102"/>
      <c r="AY54" s="102"/>
      <c r="AZ54" s="102"/>
      <c r="BA54" s="102"/>
      <c r="BB54" s="102"/>
      <c r="BC54" s="102"/>
      <c r="BD54" s="102"/>
      <c r="BE54" s="102"/>
      <c r="BF54" s="102"/>
      <c r="BG54" s="102"/>
      <c r="BH54" s="102"/>
    </row>
    <row r="55" spans="1:60" s="104" customFormat="1" ht="15" customHeight="1" x14ac:dyDescent="0.25">
      <c r="A55" s="62"/>
      <c r="B55" s="63"/>
      <c r="C55" s="60"/>
      <c r="D55" s="321"/>
      <c r="E55" s="322"/>
      <c r="F55" s="318"/>
      <c r="G55" s="319"/>
      <c r="H55" s="320"/>
      <c r="I55" s="102"/>
      <c r="J55" s="83"/>
      <c r="K55" s="102"/>
      <c r="L55" s="102"/>
      <c r="M55" s="102"/>
      <c r="N55" s="102"/>
      <c r="O55" s="102"/>
      <c r="P55" s="96"/>
      <c r="Q55" s="96"/>
      <c r="R55" s="96"/>
      <c r="S55" s="96"/>
      <c r="T55" s="96"/>
      <c r="U55" s="96"/>
      <c r="V55" s="96"/>
      <c r="W55" s="102"/>
      <c r="X55" s="102"/>
      <c r="Y55" s="102"/>
      <c r="Z55" s="102"/>
      <c r="AA55" s="102"/>
      <c r="AB55" s="102"/>
      <c r="AC55" s="102"/>
      <c r="AD55" s="102"/>
      <c r="AE55" s="102"/>
      <c r="AF55" s="102"/>
      <c r="AG55" s="102"/>
      <c r="AH55" s="102"/>
      <c r="AI55" s="102"/>
      <c r="AJ55" s="102"/>
      <c r="AK55" s="102"/>
      <c r="AL55" s="102"/>
      <c r="AM55" s="102"/>
      <c r="AN55" s="102"/>
      <c r="AO55" s="102"/>
      <c r="AP55" s="102"/>
      <c r="AQ55" s="102"/>
      <c r="AR55" s="102"/>
      <c r="AS55" s="102"/>
      <c r="AT55" s="102"/>
      <c r="AU55" s="102"/>
      <c r="AV55" s="102"/>
      <c r="AW55" s="102"/>
      <c r="AX55" s="102"/>
      <c r="AY55" s="102"/>
      <c r="AZ55" s="102"/>
      <c r="BA55" s="102"/>
      <c r="BB55" s="102"/>
      <c r="BC55" s="102"/>
      <c r="BD55" s="102"/>
      <c r="BE55" s="102"/>
      <c r="BF55" s="102"/>
      <c r="BG55" s="102"/>
      <c r="BH55" s="102"/>
    </row>
    <row r="56" spans="1:60" s="104" customFormat="1" ht="15" customHeight="1" x14ac:dyDescent="0.25">
      <c r="A56" s="62"/>
      <c r="B56" s="63"/>
      <c r="C56" s="60"/>
      <c r="D56" s="321"/>
      <c r="E56" s="322"/>
      <c r="F56" s="318"/>
      <c r="G56" s="319"/>
      <c r="H56" s="320"/>
      <c r="I56" s="102"/>
      <c r="J56" s="83"/>
      <c r="K56" s="102"/>
      <c r="L56" s="102"/>
      <c r="M56" s="102"/>
      <c r="N56" s="102"/>
      <c r="O56" s="102"/>
      <c r="P56" s="96"/>
      <c r="Q56" s="96"/>
      <c r="R56" s="96"/>
      <c r="S56" s="96"/>
      <c r="T56" s="96"/>
      <c r="U56" s="96"/>
      <c r="V56" s="96"/>
      <c r="W56" s="102"/>
      <c r="X56" s="102"/>
      <c r="Y56" s="102"/>
      <c r="Z56" s="102"/>
      <c r="AA56" s="102"/>
      <c r="AB56" s="102"/>
      <c r="AC56" s="102"/>
      <c r="AD56" s="102"/>
      <c r="AE56" s="102"/>
      <c r="AF56" s="102"/>
      <c r="AG56" s="102"/>
      <c r="AH56" s="102"/>
      <c r="AI56" s="102"/>
      <c r="AJ56" s="102"/>
      <c r="AK56" s="102"/>
      <c r="AL56" s="102"/>
      <c r="AM56" s="102"/>
      <c r="AN56" s="102"/>
      <c r="AO56" s="102"/>
      <c r="AP56" s="102"/>
      <c r="AQ56" s="102"/>
      <c r="AR56" s="102"/>
      <c r="AS56" s="102"/>
      <c r="AT56" s="102"/>
      <c r="AU56" s="102"/>
      <c r="AV56" s="102"/>
      <c r="AW56" s="102"/>
      <c r="AX56" s="102"/>
      <c r="AY56" s="102"/>
      <c r="AZ56" s="102"/>
      <c r="BA56" s="102"/>
      <c r="BB56" s="102"/>
      <c r="BC56" s="102"/>
      <c r="BD56" s="102"/>
      <c r="BE56" s="102"/>
      <c r="BF56" s="102"/>
      <c r="BG56" s="102"/>
      <c r="BH56" s="102"/>
    </row>
    <row r="57" spans="1:60" s="104" customFormat="1" ht="15" customHeight="1" x14ac:dyDescent="0.25">
      <c r="A57" s="62"/>
      <c r="B57" s="63"/>
      <c r="C57" s="60"/>
      <c r="D57" s="321"/>
      <c r="E57" s="322"/>
      <c r="F57" s="318"/>
      <c r="G57" s="319"/>
      <c r="H57" s="320"/>
      <c r="I57" s="102"/>
      <c r="J57" s="83"/>
      <c r="K57" s="102"/>
      <c r="L57" s="102"/>
      <c r="M57" s="102"/>
      <c r="N57" s="102"/>
      <c r="O57" s="102"/>
      <c r="P57" s="96"/>
      <c r="Q57" s="96"/>
      <c r="R57" s="96"/>
      <c r="S57" s="96"/>
      <c r="T57" s="96"/>
      <c r="U57" s="96"/>
      <c r="V57" s="96"/>
      <c r="W57" s="102"/>
      <c r="X57" s="102"/>
      <c r="Y57" s="102"/>
      <c r="Z57" s="102"/>
      <c r="AA57" s="102"/>
      <c r="AB57" s="102"/>
      <c r="AC57" s="102"/>
      <c r="AD57" s="102"/>
      <c r="AE57" s="102"/>
      <c r="AF57" s="102"/>
      <c r="AG57" s="102"/>
      <c r="AH57" s="102"/>
      <c r="AI57" s="102"/>
      <c r="AJ57" s="102"/>
      <c r="AK57" s="102"/>
      <c r="AL57" s="102"/>
      <c r="AM57" s="102"/>
      <c r="AN57" s="102"/>
      <c r="AO57" s="102"/>
      <c r="AP57" s="102"/>
      <c r="AQ57" s="102"/>
      <c r="AR57" s="102"/>
      <c r="AS57" s="102"/>
      <c r="AT57" s="102"/>
      <c r="AU57" s="102"/>
      <c r="AV57" s="102"/>
      <c r="AW57" s="102"/>
      <c r="AX57" s="102"/>
      <c r="AY57" s="102"/>
      <c r="AZ57" s="102"/>
      <c r="BA57" s="102"/>
      <c r="BB57" s="102"/>
      <c r="BC57" s="102"/>
      <c r="BD57" s="102"/>
      <c r="BE57" s="102"/>
      <c r="BF57" s="102"/>
      <c r="BG57" s="102"/>
      <c r="BH57" s="102"/>
    </row>
    <row r="58" spans="1:60" s="104" customFormat="1" ht="15" customHeight="1" x14ac:dyDescent="0.25">
      <c r="A58" s="62"/>
      <c r="B58" s="63"/>
      <c r="C58" s="60"/>
      <c r="D58" s="321"/>
      <c r="E58" s="322"/>
      <c r="F58" s="318"/>
      <c r="G58" s="319"/>
      <c r="H58" s="320"/>
      <c r="I58" s="102"/>
      <c r="J58" s="83"/>
      <c r="K58" s="102"/>
      <c r="L58" s="102"/>
      <c r="M58" s="102"/>
      <c r="N58" s="102"/>
      <c r="O58" s="102"/>
      <c r="P58" s="96"/>
      <c r="Q58" s="96"/>
      <c r="R58" s="96"/>
      <c r="S58" s="96"/>
      <c r="T58" s="96"/>
      <c r="U58" s="96"/>
      <c r="V58" s="96"/>
      <c r="W58" s="102"/>
      <c r="X58" s="102"/>
      <c r="Y58" s="102"/>
      <c r="Z58" s="102"/>
      <c r="AA58" s="102"/>
      <c r="AB58" s="102"/>
      <c r="AC58" s="102"/>
      <c r="AD58" s="102"/>
      <c r="AE58" s="102"/>
      <c r="AF58" s="102"/>
      <c r="AG58" s="102"/>
      <c r="AH58" s="102"/>
      <c r="AI58" s="102"/>
      <c r="AJ58" s="102"/>
      <c r="AK58" s="102"/>
      <c r="AL58" s="102"/>
      <c r="AM58" s="102"/>
      <c r="AN58" s="102"/>
      <c r="AO58" s="102"/>
      <c r="AP58" s="102"/>
      <c r="AQ58" s="102"/>
      <c r="AR58" s="102"/>
      <c r="AS58" s="102"/>
      <c r="AT58" s="102"/>
      <c r="AU58" s="102"/>
      <c r="AV58" s="102"/>
      <c r="AW58" s="102"/>
      <c r="AX58" s="102"/>
      <c r="AY58" s="102"/>
      <c r="AZ58" s="102"/>
      <c r="BA58" s="102"/>
      <c r="BB58" s="102"/>
      <c r="BC58" s="102"/>
      <c r="BD58" s="102"/>
      <c r="BE58" s="102"/>
      <c r="BF58" s="102"/>
      <c r="BG58" s="102"/>
      <c r="BH58" s="102"/>
    </row>
    <row r="59" spans="1:60" s="104" customFormat="1" ht="15" customHeight="1" x14ac:dyDescent="0.25">
      <c r="A59" s="62"/>
      <c r="B59" s="63"/>
      <c r="C59" s="60"/>
      <c r="D59" s="321"/>
      <c r="E59" s="322"/>
      <c r="F59" s="318"/>
      <c r="G59" s="319"/>
      <c r="H59" s="320"/>
      <c r="I59" s="102"/>
      <c r="J59" s="83"/>
      <c r="K59" s="102"/>
      <c r="L59" s="102"/>
      <c r="M59" s="102"/>
      <c r="N59" s="102"/>
      <c r="O59" s="102"/>
      <c r="P59" s="96"/>
      <c r="Q59" s="96"/>
      <c r="R59" s="96"/>
      <c r="S59" s="96"/>
      <c r="T59" s="96"/>
      <c r="U59" s="96"/>
      <c r="V59" s="96"/>
      <c r="W59" s="102"/>
      <c r="X59" s="102"/>
      <c r="Y59" s="102"/>
      <c r="Z59" s="102"/>
      <c r="AA59" s="102"/>
      <c r="AB59" s="102"/>
      <c r="AC59" s="102"/>
      <c r="AD59" s="102"/>
      <c r="AE59" s="102"/>
      <c r="AF59" s="102"/>
      <c r="AG59" s="102"/>
      <c r="AH59" s="102"/>
      <c r="AI59" s="102"/>
      <c r="AJ59" s="102"/>
      <c r="AK59" s="102"/>
      <c r="AL59" s="102"/>
      <c r="AM59" s="102"/>
      <c r="AN59" s="102"/>
      <c r="AO59" s="102"/>
      <c r="AP59" s="102"/>
      <c r="AQ59" s="102"/>
      <c r="AR59" s="102"/>
      <c r="AS59" s="102"/>
      <c r="AT59" s="102"/>
      <c r="AU59" s="102"/>
      <c r="AV59" s="102"/>
      <c r="AW59" s="102"/>
      <c r="AX59" s="102"/>
      <c r="AY59" s="102"/>
      <c r="AZ59" s="102"/>
      <c r="BA59" s="102"/>
      <c r="BB59" s="102"/>
      <c r="BC59" s="102"/>
      <c r="BD59" s="102"/>
      <c r="BE59" s="102"/>
      <c r="BF59" s="102"/>
      <c r="BG59" s="102"/>
      <c r="BH59" s="102"/>
    </row>
    <row r="60" spans="1:60" s="104" customFormat="1" ht="15" customHeight="1" x14ac:dyDescent="0.25">
      <c r="A60" s="62"/>
      <c r="B60" s="63"/>
      <c r="C60" s="60"/>
      <c r="D60" s="321"/>
      <c r="E60" s="322"/>
      <c r="F60" s="318"/>
      <c r="G60" s="319"/>
      <c r="H60" s="320"/>
      <c r="I60" s="102"/>
      <c r="J60" s="83"/>
      <c r="K60" s="102"/>
      <c r="L60" s="102"/>
      <c r="M60" s="102"/>
      <c r="N60" s="102"/>
      <c r="O60" s="102"/>
      <c r="P60" s="96"/>
      <c r="Q60" s="96"/>
      <c r="R60" s="96"/>
      <c r="S60" s="96"/>
      <c r="T60" s="96"/>
      <c r="U60" s="96"/>
      <c r="V60" s="96"/>
      <c r="W60" s="102"/>
      <c r="X60" s="102"/>
      <c r="Y60" s="102"/>
      <c r="Z60" s="102"/>
      <c r="AA60" s="102"/>
      <c r="AB60" s="102"/>
      <c r="AC60" s="102"/>
      <c r="AD60" s="102"/>
      <c r="AE60" s="102"/>
      <c r="AF60" s="102"/>
      <c r="AG60" s="102"/>
      <c r="AH60" s="102"/>
      <c r="AI60" s="102"/>
      <c r="AJ60" s="102"/>
      <c r="AK60" s="102"/>
      <c r="AL60" s="102"/>
      <c r="AM60" s="102"/>
      <c r="AN60" s="102"/>
      <c r="AO60" s="102"/>
      <c r="AP60" s="102"/>
      <c r="AQ60" s="102"/>
      <c r="AR60" s="102"/>
      <c r="AS60" s="102"/>
      <c r="AT60" s="102"/>
      <c r="AU60" s="102"/>
      <c r="AV60" s="102"/>
      <c r="AW60" s="102"/>
      <c r="AX60" s="102"/>
      <c r="AY60" s="102"/>
      <c r="AZ60" s="102"/>
      <c r="BA60" s="102"/>
      <c r="BB60" s="102"/>
      <c r="BC60" s="102"/>
      <c r="BD60" s="102"/>
      <c r="BE60" s="102"/>
      <c r="BF60" s="102"/>
      <c r="BG60" s="102"/>
      <c r="BH60" s="102"/>
    </row>
    <row r="61" spans="1:60" ht="15" customHeight="1" x14ac:dyDescent="0.25">
      <c r="A61" s="62"/>
      <c r="B61" s="63"/>
      <c r="C61" s="60"/>
      <c r="D61" s="321"/>
      <c r="E61" s="322"/>
      <c r="F61" s="318"/>
      <c r="G61" s="319"/>
      <c r="H61" s="320"/>
    </row>
    <row r="62" spans="1:60" ht="15" customHeight="1" x14ac:dyDescent="0.25">
      <c r="A62" s="62"/>
      <c r="B62" s="63"/>
      <c r="C62" s="60"/>
      <c r="D62" s="321"/>
      <c r="E62" s="322"/>
      <c r="F62" s="318"/>
      <c r="G62" s="319"/>
      <c r="H62" s="320"/>
    </row>
    <row r="63" spans="1:60" ht="15" customHeight="1" x14ac:dyDescent="0.25">
      <c r="A63" s="62"/>
      <c r="B63" s="63"/>
      <c r="C63" s="60"/>
      <c r="D63" s="64"/>
      <c r="E63" s="65"/>
      <c r="F63" s="66"/>
      <c r="G63" s="67"/>
      <c r="H63" s="68"/>
    </row>
    <row r="64" spans="1:60" ht="15" customHeight="1" x14ac:dyDescent="0.25">
      <c r="A64" s="62"/>
      <c r="B64" s="63"/>
      <c r="C64" s="60"/>
      <c r="D64" s="321"/>
      <c r="E64" s="322"/>
      <c r="F64" s="318"/>
      <c r="G64" s="319"/>
      <c r="H64" s="320"/>
    </row>
    <row r="65" spans="1:8" ht="15" customHeight="1" x14ac:dyDescent="0.25">
      <c r="A65" s="62"/>
      <c r="B65" s="63"/>
      <c r="C65" s="60"/>
      <c r="D65" s="321"/>
      <c r="E65" s="322"/>
      <c r="F65" s="318"/>
      <c r="G65" s="319"/>
      <c r="H65" s="320"/>
    </row>
    <row r="66" spans="1:8" ht="15" customHeight="1" x14ac:dyDescent="0.25">
      <c r="A66" s="62"/>
      <c r="B66" s="63"/>
      <c r="C66" s="60"/>
      <c r="D66" s="321"/>
      <c r="E66" s="322"/>
      <c r="F66" s="318"/>
      <c r="G66" s="319"/>
      <c r="H66" s="320"/>
    </row>
    <row r="67" spans="1:8" ht="15" customHeight="1" x14ac:dyDescent="0.25">
      <c r="A67" s="62"/>
      <c r="B67" s="63"/>
      <c r="C67" s="60"/>
      <c r="D67" s="321"/>
      <c r="E67" s="322"/>
      <c r="F67" s="318"/>
      <c r="G67" s="319"/>
      <c r="H67" s="320"/>
    </row>
    <row r="68" spans="1:8" ht="15" customHeight="1" x14ac:dyDescent="0.25">
      <c r="A68" s="62"/>
      <c r="B68" s="63"/>
      <c r="C68" s="60"/>
      <c r="D68" s="321"/>
      <c r="E68" s="322"/>
      <c r="F68" s="318"/>
      <c r="G68" s="319"/>
      <c r="H68" s="320"/>
    </row>
    <row r="69" spans="1:8" x14ac:dyDescent="0.25">
      <c r="A69" s="71"/>
      <c r="B69" s="71"/>
      <c r="C69" s="71"/>
      <c r="D69" s="71"/>
      <c r="E69" s="71"/>
      <c r="F69" s="71"/>
      <c r="G69" s="71"/>
      <c r="H69" s="71"/>
    </row>
    <row r="70" spans="1:8" x14ac:dyDescent="0.25">
      <c r="A70" s="71"/>
      <c r="B70" s="71"/>
      <c r="C70" s="71"/>
      <c r="D70" s="71"/>
      <c r="E70" s="71"/>
      <c r="F70" s="71"/>
      <c r="G70" s="71"/>
      <c r="H70" s="71"/>
    </row>
    <row r="71" spans="1:8" x14ac:dyDescent="0.25">
      <c r="A71" s="71"/>
      <c r="B71" s="71"/>
      <c r="C71" s="71"/>
      <c r="D71" s="71"/>
      <c r="E71" s="71"/>
      <c r="F71" s="71"/>
      <c r="G71" s="71"/>
      <c r="H71" s="71"/>
    </row>
    <row r="72" spans="1:8" x14ac:dyDescent="0.25">
      <c r="A72" s="71"/>
      <c r="B72" s="71"/>
      <c r="C72" s="71"/>
      <c r="D72" s="71"/>
      <c r="E72" s="71"/>
      <c r="F72" s="71"/>
      <c r="G72" s="71"/>
      <c r="H72" s="71"/>
    </row>
    <row r="73" spans="1:8" x14ac:dyDescent="0.25">
      <c r="A73" s="71"/>
      <c r="B73" s="71"/>
      <c r="C73" s="71"/>
      <c r="D73" s="71"/>
      <c r="E73" s="71"/>
      <c r="F73" s="71"/>
      <c r="G73" s="71"/>
      <c r="H73" s="71"/>
    </row>
    <row r="74" spans="1:8" x14ac:dyDescent="0.25">
      <c r="A74" s="71"/>
      <c r="B74" s="71"/>
      <c r="C74" s="71"/>
      <c r="D74" s="71"/>
      <c r="E74" s="71"/>
      <c r="F74" s="71"/>
      <c r="G74" s="71"/>
      <c r="H74" s="71"/>
    </row>
    <row r="75" spans="1:8" x14ac:dyDescent="0.25">
      <c r="A75" s="71"/>
      <c r="B75" s="71"/>
      <c r="C75" s="71"/>
      <c r="D75" s="71"/>
      <c r="E75" s="71"/>
      <c r="F75" s="71"/>
      <c r="G75" s="71"/>
      <c r="H75" s="71"/>
    </row>
    <row r="76" spans="1:8" x14ac:dyDescent="0.25">
      <c r="A76" s="71"/>
      <c r="B76" s="71"/>
      <c r="C76" s="71"/>
      <c r="D76" s="71"/>
      <c r="E76" s="71"/>
      <c r="F76" s="71"/>
      <c r="G76" s="71"/>
      <c r="H76" s="71"/>
    </row>
    <row r="77" spans="1:8" x14ac:dyDescent="0.25">
      <c r="A77" s="71"/>
      <c r="B77" s="71"/>
      <c r="C77" s="71"/>
      <c r="D77" s="71"/>
      <c r="E77" s="71"/>
      <c r="F77" s="71"/>
      <c r="G77" s="71"/>
      <c r="H77" s="71"/>
    </row>
    <row r="78" spans="1:8" x14ac:dyDescent="0.25">
      <c r="A78" s="71"/>
      <c r="B78" s="71"/>
      <c r="C78" s="71"/>
      <c r="D78" s="71"/>
      <c r="E78" s="71"/>
      <c r="F78" s="71"/>
      <c r="G78" s="71"/>
      <c r="H78" s="71"/>
    </row>
    <row r="79" spans="1:8" x14ac:dyDescent="0.25">
      <c r="A79" s="71"/>
      <c r="B79" s="71"/>
      <c r="C79" s="71"/>
      <c r="D79" s="71"/>
      <c r="E79" s="71"/>
      <c r="F79" s="71"/>
      <c r="G79" s="71"/>
      <c r="H79" s="71"/>
    </row>
    <row r="80" spans="1:8" x14ac:dyDescent="0.25">
      <c r="A80" s="71"/>
      <c r="B80" s="71"/>
      <c r="C80" s="71"/>
      <c r="D80" s="71"/>
      <c r="E80" s="71"/>
      <c r="F80" s="71"/>
      <c r="G80" s="71"/>
      <c r="H80" s="71"/>
    </row>
    <row r="81" spans="1:8" x14ac:dyDescent="0.25">
      <c r="A81" s="71"/>
      <c r="B81" s="71"/>
      <c r="C81" s="71"/>
      <c r="D81" s="71"/>
      <c r="E81" s="71"/>
      <c r="F81" s="71"/>
      <c r="G81" s="71"/>
      <c r="H81" s="71"/>
    </row>
    <row r="82" spans="1:8" x14ac:dyDescent="0.25">
      <c r="A82" s="71"/>
      <c r="B82" s="71"/>
      <c r="C82" s="71"/>
      <c r="D82" s="71"/>
      <c r="E82" s="71"/>
      <c r="F82" s="71"/>
      <c r="G82" s="71"/>
      <c r="H82" s="71"/>
    </row>
    <row r="83" spans="1:8" x14ac:dyDescent="0.25">
      <c r="A83" s="71"/>
      <c r="B83" s="71"/>
      <c r="C83" s="71"/>
      <c r="D83" s="71"/>
      <c r="E83" s="71"/>
      <c r="F83" s="71"/>
      <c r="G83" s="71"/>
      <c r="H83" s="71"/>
    </row>
    <row r="84" spans="1:8" x14ac:dyDescent="0.25">
      <c r="A84" s="71"/>
      <c r="B84" s="71"/>
      <c r="C84" s="71"/>
      <c r="D84" s="71"/>
      <c r="E84" s="71"/>
      <c r="F84" s="71"/>
      <c r="G84" s="71"/>
      <c r="H84" s="71"/>
    </row>
    <row r="85" spans="1:8" x14ac:dyDescent="0.25">
      <c r="A85" s="71"/>
      <c r="B85" s="71"/>
      <c r="C85" s="71"/>
      <c r="D85" s="71"/>
      <c r="E85" s="71"/>
      <c r="F85" s="71"/>
      <c r="G85" s="71"/>
      <c r="H85" s="71"/>
    </row>
    <row r="86" spans="1:8" x14ac:dyDescent="0.25">
      <c r="A86" s="71"/>
      <c r="B86" s="71"/>
      <c r="C86" s="71"/>
      <c r="D86" s="71"/>
      <c r="E86" s="71"/>
      <c r="F86" s="71"/>
      <c r="G86" s="71"/>
      <c r="H86" s="71"/>
    </row>
    <row r="87" spans="1:8" x14ac:dyDescent="0.25">
      <c r="A87" s="71"/>
      <c r="B87" s="71"/>
      <c r="C87" s="71"/>
      <c r="D87" s="71"/>
      <c r="E87" s="71"/>
      <c r="F87" s="71"/>
      <c r="G87" s="71"/>
      <c r="H87" s="71"/>
    </row>
    <row r="88" spans="1:8" x14ac:dyDescent="0.25">
      <c r="A88" s="71"/>
      <c r="B88" s="71"/>
      <c r="C88" s="71"/>
      <c r="D88" s="71"/>
      <c r="E88" s="71"/>
      <c r="F88" s="71"/>
      <c r="G88" s="71"/>
      <c r="H88" s="71"/>
    </row>
    <row r="89" spans="1:8" x14ac:dyDescent="0.25">
      <c r="A89" s="71"/>
      <c r="B89" s="71"/>
      <c r="C89" s="71"/>
      <c r="D89" s="71"/>
      <c r="E89" s="71"/>
      <c r="F89" s="71"/>
      <c r="G89" s="71"/>
      <c r="H89" s="71"/>
    </row>
    <row r="90" spans="1:8" x14ac:dyDescent="0.25">
      <c r="A90" s="71"/>
      <c r="B90" s="71"/>
      <c r="C90" s="71"/>
      <c r="D90" s="71"/>
      <c r="E90" s="71"/>
      <c r="F90" s="71"/>
      <c r="G90" s="71"/>
      <c r="H90" s="71"/>
    </row>
    <row r="91" spans="1:8" x14ac:dyDescent="0.25">
      <c r="A91" s="71"/>
      <c r="B91" s="71"/>
      <c r="C91" s="71"/>
      <c r="D91" s="71"/>
      <c r="E91" s="71"/>
      <c r="F91" s="71"/>
      <c r="G91" s="71"/>
      <c r="H91" s="71"/>
    </row>
    <row r="92" spans="1:8" x14ac:dyDescent="0.25">
      <c r="A92" s="71"/>
      <c r="B92" s="71"/>
      <c r="C92" s="71"/>
      <c r="D92" s="71"/>
      <c r="E92" s="71"/>
      <c r="F92" s="71"/>
      <c r="G92" s="71"/>
      <c r="H92" s="71"/>
    </row>
    <row r="93" spans="1:8" x14ac:dyDescent="0.25">
      <c r="A93" s="71"/>
      <c r="B93" s="71"/>
      <c r="C93" s="71"/>
      <c r="D93" s="71"/>
      <c r="E93" s="71"/>
      <c r="F93" s="71"/>
      <c r="G93" s="71"/>
      <c r="H93" s="71"/>
    </row>
    <row r="94" spans="1:8" x14ac:dyDescent="0.25">
      <c r="A94" s="71"/>
      <c r="B94" s="71"/>
      <c r="C94" s="71"/>
      <c r="D94" s="71"/>
      <c r="E94" s="71"/>
      <c r="F94" s="71"/>
      <c r="G94" s="71"/>
      <c r="H94" s="71"/>
    </row>
    <row r="95" spans="1:8" x14ac:dyDescent="0.25">
      <c r="A95" s="71"/>
      <c r="B95" s="71"/>
      <c r="C95" s="71"/>
      <c r="D95" s="71"/>
      <c r="E95" s="71"/>
      <c r="F95" s="71"/>
      <c r="G95" s="71"/>
      <c r="H95" s="71"/>
    </row>
    <row r="96" spans="1:8" x14ac:dyDescent="0.25">
      <c r="A96" s="71"/>
      <c r="B96" s="71"/>
      <c r="C96" s="71"/>
      <c r="D96" s="71"/>
      <c r="E96" s="71"/>
      <c r="F96" s="71"/>
      <c r="G96" s="71"/>
      <c r="H96" s="71"/>
    </row>
    <row r="97" spans="1:8" x14ac:dyDescent="0.25">
      <c r="A97" s="71"/>
      <c r="B97" s="71"/>
      <c r="C97" s="71"/>
      <c r="D97" s="71"/>
      <c r="E97" s="71"/>
      <c r="F97" s="71"/>
      <c r="G97" s="71"/>
      <c r="H97" s="71"/>
    </row>
    <row r="98" spans="1:8" x14ac:dyDescent="0.25">
      <c r="A98" s="71"/>
      <c r="B98" s="71"/>
      <c r="C98" s="71"/>
      <c r="D98" s="71"/>
      <c r="E98" s="71"/>
      <c r="F98" s="71"/>
      <c r="G98" s="71"/>
      <c r="H98" s="71"/>
    </row>
    <row r="99" spans="1:8" x14ac:dyDescent="0.25">
      <c r="A99" s="71"/>
      <c r="B99" s="71"/>
      <c r="C99" s="71"/>
      <c r="D99" s="71"/>
      <c r="E99" s="71"/>
      <c r="F99" s="71"/>
      <c r="G99" s="71"/>
      <c r="H99" s="71"/>
    </row>
    <row r="100" spans="1:8" x14ac:dyDescent="0.25">
      <c r="A100" s="71"/>
      <c r="B100" s="71"/>
      <c r="C100" s="71"/>
      <c r="D100" s="71"/>
      <c r="E100" s="71"/>
      <c r="F100" s="71"/>
      <c r="G100" s="71"/>
      <c r="H100" s="71"/>
    </row>
    <row r="101" spans="1:8" x14ac:dyDescent="0.25">
      <c r="A101" s="71"/>
      <c r="B101" s="71"/>
      <c r="C101" s="71"/>
      <c r="D101" s="71"/>
      <c r="E101" s="71"/>
      <c r="F101" s="71"/>
      <c r="G101" s="71"/>
      <c r="H101" s="71"/>
    </row>
    <row r="102" spans="1:8" x14ac:dyDescent="0.25">
      <c r="A102" s="71"/>
      <c r="B102" s="71"/>
      <c r="C102" s="71"/>
      <c r="D102" s="71"/>
      <c r="E102" s="71"/>
      <c r="F102" s="71"/>
      <c r="G102" s="71"/>
      <c r="H102" s="71"/>
    </row>
    <row r="103" spans="1:8" x14ac:dyDescent="0.25">
      <c r="A103" s="71"/>
      <c r="B103" s="71"/>
      <c r="C103" s="71"/>
      <c r="D103" s="71"/>
      <c r="E103" s="71"/>
      <c r="F103" s="71"/>
      <c r="G103" s="71"/>
      <c r="H103" s="71"/>
    </row>
    <row r="104" spans="1:8" x14ac:dyDescent="0.25">
      <c r="A104" s="71"/>
      <c r="B104" s="71"/>
      <c r="C104" s="71"/>
      <c r="D104" s="71"/>
      <c r="E104" s="71"/>
      <c r="F104" s="71"/>
      <c r="G104" s="71"/>
      <c r="H104" s="71"/>
    </row>
    <row r="105" spans="1:8" x14ac:dyDescent="0.25">
      <c r="A105" s="71"/>
      <c r="B105" s="71"/>
      <c r="C105" s="71"/>
      <c r="D105" s="71"/>
      <c r="E105" s="71"/>
      <c r="F105" s="71"/>
      <c r="G105" s="71"/>
      <c r="H105" s="71"/>
    </row>
    <row r="106" spans="1:8" x14ac:dyDescent="0.25">
      <c r="A106" s="71"/>
      <c r="B106" s="71"/>
      <c r="C106" s="71"/>
      <c r="D106" s="71"/>
      <c r="E106" s="71"/>
      <c r="F106" s="71"/>
      <c r="G106" s="71"/>
      <c r="H106" s="71"/>
    </row>
  </sheetData>
  <sheetProtection algorithmName="SHA-512" hashValue="5umHMqX6YQ/ffI8Q60r3UAMBtm5YxtSXCN5Opfu7n1vbzbkiVLVxi/ZpknxVVSduzaoAPgvhmkDWu8Wm2Ib0Bg==" saltValue="bdV1HGWDB60x+i9+H7QrBw==" spinCount="100000" sheet="1" insertRows="0" sort="0"/>
  <mergeCells count="122">
    <mergeCell ref="A1:H1"/>
    <mergeCell ref="D68:E68"/>
    <mergeCell ref="F68:H68"/>
    <mergeCell ref="D61:E61"/>
    <mergeCell ref="F61:H61"/>
    <mergeCell ref="D62:E62"/>
    <mergeCell ref="F62:H62"/>
    <mergeCell ref="D64:E64"/>
    <mergeCell ref="F64:H64"/>
    <mergeCell ref="D65:E65"/>
    <mergeCell ref="F65:H65"/>
    <mergeCell ref="D66:E66"/>
    <mergeCell ref="F66:H66"/>
    <mergeCell ref="D56:E56"/>
    <mergeCell ref="F56:H56"/>
    <mergeCell ref="D57:E57"/>
    <mergeCell ref="D58:E58"/>
    <mergeCell ref="D59:E59"/>
    <mergeCell ref="D60:E60"/>
    <mergeCell ref="F48:H48"/>
    <mergeCell ref="D53:E53"/>
    <mergeCell ref="F53:H53"/>
    <mergeCell ref="D54:E54"/>
    <mergeCell ref="F54:H54"/>
    <mergeCell ref="D55:E55"/>
    <mergeCell ref="F55:H55"/>
    <mergeCell ref="D42:E42"/>
    <mergeCell ref="D43:E43"/>
    <mergeCell ref="D44:E44"/>
    <mergeCell ref="D45:E45"/>
    <mergeCell ref="F45:H45"/>
    <mergeCell ref="D46:E46"/>
    <mergeCell ref="F46:H46"/>
    <mergeCell ref="F42:H42"/>
    <mergeCell ref="F43:H43"/>
    <mergeCell ref="F44:H44"/>
    <mergeCell ref="F37:H37"/>
    <mergeCell ref="D38:E38"/>
    <mergeCell ref="F38:H38"/>
    <mergeCell ref="D39:E39"/>
    <mergeCell ref="D40:E40"/>
    <mergeCell ref="D41:E41"/>
    <mergeCell ref="D34:E34"/>
    <mergeCell ref="F34:H34"/>
    <mergeCell ref="D35:E35"/>
    <mergeCell ref="F35:H35"/>
    <mergeCell ref="D36:E36"/>
    <mergeCell ref="F36:H36"/>
    <mergeCell ref="F39:H39"/>
    <mergeCell ref="F40:H40"/>
    <mergeCell ref="F41:H41"/>
    <mergeCell ref="D37:E37"/>
    <mergeCell ref="F30:H30"/>
    <mergeCell ref="D31:E31"/>
    <mergeCell ref="F31:H31"/>
    <mergeCell ref="D32:E32"/>
    <mergeCell ref="F32:H32"/>
    <mergeCell ref="F33:H33"/>
    <mergeCell ref="F26:H26"/>
    <mergeCell ref="D27:E27"/>
    <mergeCell ref="F27:H27"/>
    <mergeCell ref="D28:E28"/>
    <mergeCell ref="F28:H28"/>
    <mergeCell ref="D29:E29"/>
    <mergeCell ref="F29:H29"/>
    <mergeCell ref="D33:E33"/>
    <mergeCell ref="D30:E30"/>
    <mergeCell ref="D26:E26"/>
    <mergeCell ref="D22:E22"/>
    <mergeCell ref="D19:E19"/>
    <mergeCell ref="F19:H19"/>
    <mergeCell ref="D20:E20"/>
    <mergeCell ref="F20:H20"/>
    <mergeCell ref="D17:E17"/>
    <mergeCell ref="F17:H17"/>
    <mergeCell ref="D18:E18"/>
    <mergeCell ref="F18:H18"/>
    <mergeCell ref="D21:E21"/>
    <mergeCell ref="D8:E8"/>
    <mergeCell ref="D9:E9"/>
    <mergeCell ref="F9:H9"/>
    <mergeCell ref="D10:E10"/>
    <mergeCell ref="F10:H10"/>
    <mergeCell ref="D15:E15"/>
    <mergeCell ref="F15:H15"/>
    <mergeCell ref="A3:H3"/>
    <mergeCell ref="A4:A7"/>
    <mergeCell ref="C4:C7"/>
    <mergeCell ref="D4:E7"/>
    <mergeCell ref="F4:H7"/>
    <mergeCell ref="D11:E11"/>
    <mergeCell ref="F11:H11"/>
    <mergeCell ref="D12:E12"/>
    <mergeCell ref="F12:H12"/>
    <mergeCell ref="D13:E13"/>
    <mergeCell ref="F13:H13"/>
    <mergeCell ref="F8:H8"/>
    <mergeCell ref="B4:B7"/>
    <mergeCell ref="J13:J14"/>
    <mergeCell ref="J4:J5"/>
    <mergeCell ref="J6:J7"/>
    <mergeCell ref="F16:H16"/>
    <mergeCell ref="D14:E14"/>
    <mergeCell ref="F14:H14"/>
    <mergeCell ref="D67:E67"/>
    <mergeCell ref="F67:H67"/>
    <mergeCell ref="F57:H57"/>
    <mergeCell ref="F58:H58"/>
    <mergeCell ref="F59:H59"/>
    <mergeCell ref="F60:H60"/>
    <mergeCell ref="D47:E47"/>
    <mergeCell ref="F47:H47"/>
    <mergeCell ref="D48:E48"/>
    <mergeCell ref="F22:H22"/>
    <mergeCell ref="D23:E23"/>
    <mergeCell ref="F23:H23"/>
    <mergeCell ref="D24:E24"/>
    <mergeCell ref="F24:H24"/>
    <mergeCell ref="D25:E25"/>
    <mergeCell ref="F25:H25"/>
    <mergeCell ref="D16:E16"/>
    <mergeCell ref="F21:H21"/>
  </mergeCells>
  <hyperlinks>
    <hyperlink ref="J6:J7" location="Beispiele!E88" display="siehe Beispiele:" xr:uid="{00000000-0004-0000-0500-000000000000}"/>
  </hyperlinks>
  <printOptions horizontalCentered="1"/>
  <pageMargins left="0.55118110236220474" right="0.35433070866141736" top="0.55118110236220474" bottom="0.47244094488188981" header="0.23622047244094491" footer="0.23622047244094491"/>
  <pageSetup paperSize="9" scale="74" fitToHeight="0" orientation="portrait" r:id="rId1"/>
  <headerFooter alignWithMargins="0">
    <oddFooter>&amp;L&amp;"Verdana,Standard"&amp;8&amp;Z&amp;F&amp;C&amp;"Verdana,Standard"&amp;8Seite &amp;P v. &amp;N&amp;R&amp;"Verdana,Standard"&amp;8letzter Ausdruck: &amp;D &amp;T</oddFoot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9" tint="-0.249977111117893"/>
    <pageSetUpPr fitToPage="1"/>
  </sheetPr>
  <dimension ref="A1:BU195"/>
  <sheetViews>
    <sheetView showGridLines="0" zoomScale="80" zoomScaleNormal="80" zoomScaleSheetLayoutView="80" workbookViewId="0">
      <selection activeCell="V15" sqref="V15"/>
    </sheetView>
  </sheetViews>
  <sheetFormatPr baseColWidth="10" defaultColWidth="7.88671875" defaultRowHeight="26.1" customHeight="1" x14ac:dyDescent="0.2"/>
  <cols>
    <col min="1" max="1" width="7.88671875" style="139"/>
    <col min="2" max="4" width="14.88671875" style="139" customWidth="1"/>
    <col min="5" max="5" width="7.88671875" style="139"/>
    <col min="6" max="6" width="7.88671875" style="202"/>
    <col min="7" max="30" width="7.88671875" style="139"/>
    <col min="31" max="34" width="5.5546875" style="203" customWidth="1"/>
    <col min="35" max="35" width="5.5546875" style="136" customWidth="1"/>
    <col min="36" max="48" width="7.88671875" style="137" customWidth="1"/>
    <col min="49" max="51" width="7.88671875" style="137"/>
    <col min="52" max="54" width="7.88671875" style="138"/>
    <col min="55" max="73" width="7.88671875" style="136"/>
    <col min="74" max="16384" width="7.88671875" style="139"/>
  </cols>
  <sheetData>
    <row r="1" spans="1:73" ht="26.1" customHeight="1" thickBot="1" x14ac:dyDescent="0.25">
      <c r="A1" s="340" t="s">
        <v>73</v>
      </c>
      <c r="B1" s="340"/>
      <c r="C1" s="340"/>
      <c r="D1" s="340"/>
      <c r="E1" s="340"/>
      <c r="F1" s="340"/>
      <c r="G1" s="340"/>
      <c r="H1" s="340"/>
      <c r="I1" s="340"/>
      <c r="J1" s="340"/>
      <c r="K1" s="340"/>
      <c r="L1" s="340"/>
      <c r="M1" s="340"/>
      <c r="N1" s="340"/>
      <c r="O1" s="340"/>
      <c r="P1" s="340"/>
      <c r="Q1" s="340"/>
      <c r="R1" s="340"/>
      <c r="S1" s="340"/>
      <c r="T1" s="340"/>
      <c r="U1" s="340"/>
      <c r="V1" s="340"/>
      <c r="W1" s="340"/>
      <c r="X1" s="340"/>
      <c r="Y1" s="340"/>
      <c r="Z1" s="340"/>
      <c r="AA1" s="340"/>
      <c r="AB1" s="340"/>
      <c r="AC1" s="340"/>
      <c r="AD1" s="340"/>
      <c r="AE1" s="136"/>
      <c r="AF1" s="136"/>
      <c r="AG1" s="136"/>
      <c r="AH1" s="136"/>
    </row>
    <row r="2" spans="1:73" s="148" customFormat="1" ht="20.100000000000001" customHeight="1" x14ac:dyDescent="0.25">
      <c r="A2" s="369">
        <f>+Hauptformular!F11</f>
        <v>46001</v>
      </c>
      <c r="B2" s="370"/>
      <c r="C2" s="370"/>
      <c r="D2" s="140"/>
      <c r="E2" s="455" t="s">
        <v>340</v>
      </c>
      <c r="F2" s="456"/>
      <c r="G2" s="456"/>
      <c r="H2" s="456"/>
      <c r="I2" s="456"/>
      <c r="J2" s="456"/>
      <c r="K2" s="456"/>
      <c r="L2" s="456"/>
      <c r="M2" s="456"/>
      <c r="N2" s="456"/>
      <c r="O2" s="456"/>
      <c r="P2" s="456"/>
      <c r="Q2" s="456"/>
      <c r="R2" s="456"/>
      <c r="S2" s="456"/>
      <c r="T2" s="456"/>
      <c r="U2" s="456"/>
      <c r="V2" s="456"/>
      <c r="W2" s="456"/>
      <c r="X2" s="457"/>
      <c r="Y2" s="373" t="s">
        <v>75</v>
      </c>
      <c r="Z2" s="141" t="s">
        <v>76</v>
      </c>
      <c r="AA2" s="142"/>
      <c r="AB2" s="141" t="s">
        <v>77</v>
      </c>
      <c r="AC2" s="142"/>
      <c r="AD2" s="143" t="s">
        <v>78</v>
      </c>
      <c r="AE2" s="357" t="s">
        <v>79</v>
      </c>
      <c r="AF2" s="358"/>
      <c r="AG2" s="358"/>
      <c r="AH2" s="359"/>
      <c r="AI2" s="144"/>
      <c r="AJ2" s="145"/>
      <c r="AK2" s="145"/>
      <c r="AL2" s="145"/>
      <c r="AM2" s="145"/>
      <c r="AN2" s="145"/>
      <c r="AO2" s="145"/>
      <c r="AP2" s="145"/>
      <c r="AQ2" s="145"/>
      <c r="AR2" s="145"/>
      <c r="AS2" s="145"/>
      <c r="AT2" s="145"/>
      <c r="AU2" s="145"/>
      <c r="AV2" s="145"/>
      <c r="AW2" s="145"/>
      <c r="AX2" s="145"/>
      <c r="AY2" s="145"/>
      <c r="AZ2" s="146"/>
      <c r="BA2" s="146"/>
      <c r="BB2" s="146"/>
      <c r="BC2" s="147"/>
      <c r="BD2" s="147"/>
      <c r="BE2" s="147"/>
      <c r="BF2" s="147"/>
      <c r="BG2" s="147"/>
      <c r="BH2" s="147"/>
      <c r="BI2" s="147"/>
      <c r="BJ2" s="147"/>
      <c r="BK2" s="147"/>
      <c r="BL2" s="147"/>
      <c r="BM2" s="147"/>
      <c r="BN2" s="147"/>
      <c r="BO2" s="147"/>
      <c r="BP2" s="147"/>
      <c r="BQ2" s="147"/>
      <c r="BR2" s="147"/>
      <c r="BS2" s="147"/>
      <c r="BT2" s="147"/>
      <c r="BU2" s="147"/>
    </row>
    <row r="3" spans="1:73" s="148" customFormat="1" ht="20.100000000000001" customHeight="1" thickBot="1" x14ac:dyDescent="0.3">
      <c r="A3" s="371"/>
      <c r="B3" s="372"/>
      <c r="C3" s="372"/>
      <c r="D3" s="149"/>
      <c r="E3" s="458"/>
      <c r="F3" s="459"/>
      <c r="G3" s="459"/>
      <c r="H3" s="459"/>
      <c r="I3" s="459"/>
      <c r="J3" s="459"/>
      <c r="K3" s="459"/>
      <c r="L3" s="459"/>
      <c r="M3" s="459"/>
      <c r="N3" s="459"/>
      <c r="O3" s="459"/>
      <c r="P3" s="459"/>
      <c r="Q3" s="459"/>
      <c r="R3" s="459"/>
      <c r="S3" s="459"/>
      <c r="T3" s="459"/>
      <c r="U3" s="459"/>
      <c r="V3" s="459"/>
      <c r="W3" s="459"/>
      <c r="X3" s="460"/>
      <c r="Y3" s="374"/>
      <c r="Z3" s="150" t="s">
        <v>80</v>
      </c>
      <c r="AA3" s="151" t="s">
        <v>81</v>
      </c>
      <c r="AB3" s="150" t="s">
        <v>80</v>
      </c>
      <c r="AC3" s="151" t="s">
        <v>81</v>
      </c>
      <c r="AD3" s="152" t="s">
        <v>82</v>
      </c>
      <c r="AE3" s="360"/>
      <c r="AF3" s="361"/>
      <c r="AG3" s="361"/>
      <c r="AH3" s="362"/>
      <c r="AI3" s="144"/>
      <c r="AJ3" s="145"/>
      <c r="AK3" s="145"/>
      <c r="AL3" s="145"/>
      <c r="AM3" s="145"/>
      <c r="AN3" s="145"/>
      <c r="AO3" s="145"/>
      <c r="AP3" s="145"/>
      <c r="AQ3" s="145"/>
      <c r="AR3" s="145"/>
      <c r="AS3" s="145"/>
      <c r="AT3" s="145"/>
      <c r="AU3" s="145"/>
      <c r="AV3" s="145"/>
      <c r="AW3" s="145"/>
      <c r="AX3" s="145"/>
      <c r="AY3" s="145"/>
      <c r="AZ3" s="146"/>
      <c r="BA3" s="146"/>
      <c r="BB3" s="146"/>
      <c r="BC3" s="147"/>
      <c r="BD3" s="147"/>
      <c r="BE3" s="147"/>
      <c r="BF3" s="147"/>
      <c r="BG3" s="147"/>
      <c r="BH3" s="147"/>
      <c r="BI3" s="147"/>
      <c r="BJ3" s="147"/>
      <c r="BK3" s="147"/>
      <c r="BL3" s="147"/>
      <c r="BM3" s="147"/>
      <c r="BN3" s="147"/>
      <c r="BO3" s="147"/>
      <c r="BP3" s="147"/>
      <c r="BQ3" s="147"/>
      <c r="BR3" s="147"/>
      <c r="BS3" s="147"/>
      <c r="BT3" s="147"/>
      <c r="BU3" s="147"/>
    </row>
    <row r="4" spans="1:73" s="148" customFormat="1" ht="20.100000000000001" customHeight="1" x14ac:dyDescent="0.25">
      <c r="A4" s="371"/>
      <c r="B4" s="372"/>
      <c r="C4" s="372"/>
      <c r="D4" s="149"/>
      <c r="E4" s="458"/>
      <c r="F4" s="459"/>
      <c r="G4" s="459"/>
      <c r="H4" s="459"/>
      <c r="I4" s="459"/>
      <c r="J4" s="459"/>
      <c r="K4" s="459"/>
      <c r="L4" s="459"/>
      <c r="M4" s="459"/>
      <c r="N4" s="459"/>
      <c r="O4" s="459"/>
      <c r="P4" s="459"/>
      <c r="Q4" s="459"/>
      <c r="R4" s="459"/>
      <c r="S4" s="459"/>
      <c r="T4" s="459"/>
      <c r="U4" s="459"/>
      <c r="V4" s="459"/>
      <c r="W4" s="459"/>
      <c r="X4" s="460"/>
      <c r="Y4" s="374"/>
      <c r="Z4" s="153" t="s">
        <v>83</v>
      </c>
      <c r="AA4" s="154">
        <v>1.25</v>
      </c>
      <c r="AB4" s="153" t="s">
        <v>83</v>
      </c>
      <c r="AC4" s="155">
        <v>75</v>
      </c>
      <c r="AD4" s="156">
        <v>30</v>
      </c>
      <c r="AE4" s="360"/>
      <c r="AF4" s="361"/>
      <c r="AG4" s="361"/>
      <c r="AH4" s="362"/>
      <c r="AI4" s="144"/>
      <c r="AJ4" s="145"/>
      <c r="AK4" s="145"/>
      <c r="AL4" s="145"/>
      <c r="AM4" s="145"/>
      <c r="AN4" s="145"/>
      <c r="AO4" s="145"/>
      <c r="AP4" s="145"/>
      <c r="AQ4" s="145"/>
      <c r="AR4" s="145"/>
      <c r="AS4" s="145"/>
      <c r="AT4" s="145"/>
      <c r="AU4" s="145"/>
      <c r="AV4" s="145"/>
      <c r="AW4" s="145"/>
      <c r="AX4" s="145"/>
      <c r="AY4" s="145"/>
      <c r="AZ4" s="146"/>
      <c r="BA4" s="146"/>
      <c r="BB4" s="146"/>
      <c r="BC4" s="147"/>
      <c r="BD4" s="147"/>
      <c r="BE4" s="147"/>
      <c r="BF4" s="147"/>
      <c r="BG4" s="147"/>
      <c r="BH4" s="147"/>
      <c r="BI4" s="147"/>
      <c r="BJ4" s="147"/>
      <c r="BK4" s="147"/>
      <c r="BL4" s="147"/>
      <c r="BM4" s="147"/>
      <c r="BN4" s="147"/>
      <c r="BO4" s="147"/>
      <c r="BP4" s="147"/>
      <c r="BQ4" s="147"/>
      <c r="BR4" s="147"/>
      <c r="BS4" s="147"/>
      <c r="BT4" s="147"/>
      <c r="BU4" s="147"/>
    </row>
    <row r="5" spans="1:73" s="148" customFormat="1" ht="20.100000000000001" customHeight="1" x14ac:dyDescent="0.25">
      <c r="A5" s="377" t="s">
        <v>84</v>
      </c>
      <c r="B5" s="378"/>
      <c r="C5" s="378"/>
      <c r="D5" s="157"/>
      <c r="E5" s="330" t="str">
        <f>IF(OR(E2=Daten!A3,E2=Daten!A4,E2=Daten!A5,E2=Daten!A6,E2=Daten!A7,E2=Daten!A8,E2=Daten!A9,E2=Daten!A10,E2=Daten!A11,E2=Daten!A12,E2=Daten!A13,E2=Daten!A14,E2=Daten!A15,E2=Daten!A16,E2=Daten!A17,E2=Daten!A18,E2=Daten!A19,E2=Daten!A20),IF(E2=Daten!A3,Daten!B3,IF(E2=Daten!A4,Daten!B4,IF(E2=Daten!A5,Daten!B5,IF(E2=Daten!A6,Daten!B6,IF(E2=Daten!A7,Daten!B7,IF(E2=Daten!A8,Daten!B8,IF(E2=Daten!A9,Daten!B9,IF(E2=Daten!A10,Daten!B10,IF(E2=Daten!A11,Daten!B11,IF(E2=Daten!A12,Daten!B12,IF(E2=Daten!A13,Daten!B13,IF(E2=Daten!A14,Daten!B14,IF(E2=Daten!A15,Daten!B15,IF(E2=Daten!A16,Daten!B16,IF(E2=Daten!A17,Daten!B17,IF(E2=Daten!A18,Daten!B18,IF(E2=Daten!A19,Daten!B19,Daten!B20))))))))))))))))))</f>
        <v>(wird via Lohn ausbezahlt !!)</v>
      </c>
      <c r="F5" s="331"/>
      <c r="G5" s="331"/>
      <c r="H5" s="331"/>
      <c r="I5" s="331"/>
      <c r="J5" s="331"/>
      <c r="K5" s="331"/>
      <c r="L5" s="331"/>
      <c r="M5" s="331"/>
      <c r="N5" s="331"/>
      <c r="O5" s="331"/>
      <c r="P5" s="331"/>
      <c r="Q5" s="331"/>
      <c r="R5" s="331"/>
      <c r="S5" s="331"/>
      <c r="T5" s="331"/>
      <c r="U5" s="331"/>
      <c r="V5" s="331"/>
      <c r="W5" s="331"/>
      <c r="X5" s="332"/>
      <c r="Y5" s="374"/>
      <c r="Z5" s="153">
        <v>1.25</v>
      </c>
      <c r="AA5" s="154">
        <v>2.5</v>
      </c>
      <c r="AB5" s="153">
        <v>76</v>
      </c>
      <c r="AC5" s="155">
        <v>150</v>
      </c>
      <c r="AD5" s="156">
        <v>60</v>
      </c>
      <c r="AE5" s="360"/>
      <c r="AF5" s="361"/>
      <c r="AG5" s="361"/>
      <c r="AH5" s="362"/>
      <c r="AI5" s="144"/>
      <c r="AJ5" s="145"/>
      <c r="AK5" s="145"/>
      <c r="AL5" s="145"/>
      <c r="AM5" s="145"/>
      <c r="AN5" s="145"/>
      <c r="AO5" s="145"/>
      <c r="AP5" s="145"/>
      <c r="AQ5" s="145"/>
      <c r="AR5" s="145"/>
      <c r="AS5" s="145"/>
      <c r="AT5" s="145"/>
      <c r="AU5" s="145"/>
      <c r="AV5" s="145"/>
      <c r="AW5" s="145"/>
      <c r="AX5" s="145"/>
      <c r="AY5" s="145"/>
      <c r="AZ5" s="146"/>
      <c r="BA5" s="146"/>
      <c r="BB5" s="146"/>
      <c r="BC5" s="147"/>
      <c r="BD5" s="147"/>
      <c r="BE5" s="147"/>
      <c r="BF5" s="147"/>
      <c r="BG5" s="147"/>
      <c r="BH5" s="147"/>
      <c r="BI5" s="147"/>
      <c r="BJ5" s="147"/>
      <c r="BK5" s="147"/>
      <c r="BL5" s="147"/>
      <c r="BM5" s="147"/>
      <c r="BN5" s="147"/>
      <c r="BO5" s="147"/>
      <c r="BP5" s="147"/>
      <c r="BQ5" s="147"/>
      <c r="BR5" s="147"/>
      <c r="BS5" s="147"/>
      <c r="BT5" s="147"/>
      <c r="BU5" s="147"/>
    </row>
    <row r="6" spans="1:73" s="148" customFormat="1" ht="20.100000000000001" customHeight="1" thickBot="1" x14ac:dyDescent="0.3">
      <c r="A6" s="379"/>
      <c r="B6" s="380"/>
      <c r="C6" s="380"/>
      <c r="D6" s="158"/>
      <c r="E6" s="333"/>
      <c r="F6" s="334"/>
      <c r="G6" s="334"/>
      <c r="H6" s="334"/>
      <c r="I6" s="334"/>
      <c r="J6" s="334"/>
      <c r="K6" s="334"/>
      <c r="L6" s="334"/>
      <c r="M6" s="334"/>
      <c r="N6" s="334"/>
      <c r="O6" s="334"/>
      <c r="P6" s="334"/>
      <c r="Q6" s="334"/>
      <c r="R6" s="334"/>
      <c r="S6" s="334"/>
      <c r="T6" s="334"/>
      <c r="U6" s="334"/>
      <c r="V6" s="334"/>
      <c r="W6" s="334"/>
      <c r="X6" s="335"/>
      <c r="Y6" s="375"/>
      <c r="Z6" s="159">
        <v>2.5</v>
      </c>
      <c r="AA6" s="160" t="s">
        <v>83</v>
      </c>
      <c r="AB6" s="159">
        <v>151</v>
      </c>
      <c r="AC6" s="160" t="s">
        <v>83</v>
      </c>
      <c r="AD6" s="161">
        <v>80</v>
      </c>
      <c r="AE6" s="360"/>
      <c r="AF6" s="361"/>
      <c r="AG6" s="361"/>
      <c r="AH6" s="362"/>
      <c r="AI6" s="144"/>
      <c r="AJ6" s="145"/>
      <c r="AK6" s="145"/>
      <c r="AL6" s="145"/>
      <c r="AM6" s="145"/>
      <c r="AN6" s="145"/>
      <c r="AO6" s="145"/>
      <c r="AP6" s="145"/>
      <c r="AQ6" s="145"/>
      <c r="AR6" s="145"/>
      <c r="AS6" s="145"/>
      <c r="AT6" s="145"/>
      <c r="AU6" s="145"/>
      <c r="AV6" s="145"/>
      <c r="AW6" s="145"/>
      <c r="AX6" s="145"/>
      <c r="AY6" s="145"/>
      <c r="AZ6" s="146"/>
      <c r="BA6" s="146"/>
      <c r="BB6" s="146"/>
      <c r="BC6" s="147"/>
      <c r="BD6" s="147"/>
      <c r="BE6" s="147"/>
      <c r="BF6" s="147"/>
      <c r="BG6" s="147"/>
      <c r="BH6" s="147"/>
      <c r="BI6" s="147"/>
      <c r="BJ6" s="147"/>
      <c r="BK6" s="147"/>
      <c r="BL6" s="147"/>
      <c r="BM6" s="147"/>
      <c r="BN6" s="147"/>
      <c r="BO6" s="147"/>
      <c r="BP6" s="147"/>
      <c r="BQ6" s="147"/>
      <c r="BR6" s="147"/>
      <c r="BS6" s="147"/>
      <c r="BT6" s="147"/>
      <c r="BU6" s="147"/>
    </row>
    <row r="7" spans="1:73" ht="28.35" customHeight="1" thickBot="1" x14ac:dyDescent="0.25">
      <c r="A7" s="344" t="s">
        <v>85</v>
      </c>
      <c r="B7" s="350" t="s">
        <v>86</v>
      </c>
      <c r="C7" s="351"/>
      <c r="D7" s="352"/>
      <c r="E7" s="338" t="s">
        <v>87</v>
      </c>
      <c r="F7" s="339"/>
      <c r="G7" s="338" t="s">
        <v>88</v>
      </c>
      <c r="H7" s="339"/>
      <c r="I7" s="338" t="s">
        <v>89</v>
      </c>
      <c r="J7" s="339"/>
      <c r="K7" s="338" t="s">
        <v>90</v>
      </c>
      <c r="L7" s="339"/>
      <c r="M7" s="338" t="s">
        <v>91</v>
      </c>
      <c r="N7" s="339"/>
      <c r="O7" s="338" t="s">
        <v>92</v>
      </c>
      <c r="P7" s="339"/>
      <c r="Q7" s="338" t="s">
        <v>93</v>
      </c>
      <c r="R7" s="339"/>
      <c r="S7" s="338" t="s">
        <v>94</v>
      </c>
      <c r="T7" s="339"/>
      <c r="U7" s="338" t="s">
        <v>95</v>
      </c>
      <c r="V7" s="339"/>
      <c r="W7" s="338" t="s">
        <v>96</v>
      </c>
      <c r="X7" s="339"/>
      <c r="Y7" s="338" t="s">
        <v>97</v>
      </c>
      <c r="Z7" s="339"/>
      <c r="AA7" s="338" t="s">
        <v>98</v>
      </c>
      <c r="AB7" s="339"/>
      <c r="AC7" s="162"/>
      <c r="AD7" s="163"/>
      <c r="AE7" s="363"/>
      <c r="AF7" s="364"/>
      <c r="AG7" s="364"/>
      <c r="AH7" s="365"/>
      <c r="AI7" s="144"/>
    </row>
    <row r="8" spans="1:73" ht="28.35" customHeight="1" x14ac:dyDescent="0.2">
      <c r="A8" s="345"/>
      <c r="B8" s="366" t="s">
        <v>99</v>
      </c>
      <c r="C8" s="367"/>
      <c r="D8" s="368"/>
      <c r="E8" s="336"/>
      <c r="F8" s="337"/>
      <c r="G8" s="336"/>
      <c r="H8" s="337"/>
      <c r="I8" s="336"/>
      <c r="J8" s="337"/>
      <c r="K8" s="336"/>
      <c r="L8" s="337"/>
      <c r="M8" s="336"/>
      <c r="N8" s="337"/>
      <c r="O8" s="336"/>
      <c r="P8" s="337"/>
      <c r="Q8" s="336"/>
      <c r="R8" s="337"/>
      <c r="S8" s="336"/>
      <c r="T8" s="337"/>
      <c r="U8" s="336"/>
      <c r="V8" s="337"/>
      <c r="W8" s="336"/>
      <c r="X8" s="337"/>
      <c r="Y8" s="336"/>
      <c r="Z8" s="337"/>
      <c r="AA8" s="336"/>
      <c r="AB8" s="337"/>
      <c r="AC8" s="164"/>
      <c r="AD8" s="165"/>
      <c r="AE8" s="166" t="s">
        <v>100</v>
      </c>
      <c r="AF8" s="166" t="s">
        <v>100</v>
      </c>
      <c r="AG8" s="166" t="s">
        <v>101</v>
      </c>
      <c r="AH8" s="166" t="s">
        <v>102</v>
      </c>
      <c r="AI8" s="167"/>
    </row>
    <row r="9" spans="1:73" ht="28.35" customHeight="1" thickBot="1" x14ac:dyDescent="0.25">
      <c r="A9" s="346"/>
      <c r="B9" s="168" t="s">
        <v>103</v>
      </c>
      <c r="C9" s="168" t="s">
        <v>104</v>
      </c>
      <c r="D9" s="168" t="s">
        <v>105</v>
      </c>
      <c r="E9" s="169" t="s">
        <v>106</v>
      </c>
      <c r="F9" s="170" t="s">
        <v>82</v>
      </c>
      <c r="G9" s="169" t="s">
        <v>106</v>
      </c>
      <c r="H9" s="170" t="s">
        <v>82</v>
      </c>
      <c r="I9" s="169" t="s">
        <v>106</v>
      </c>
      <c r="J9" s="170" t="s">
        <v>82</v>
      </c>
      <c r="K9" s="169" t="s">
        <v>106</v>
      </c>
      <c r="L9" s="170" t="s">
        <v>82</v>
      </c>
      <c r="M9" s="169" t="s">
        <v>106</v>
      </c>
      <c r="N9" s="170" t="s">
        <v>82</v>
      </c>
      <c r="O9" s="169" t="s">
        <v>106</v>
      </c>
      <c r="P9" s="170" t="s">
        <v>82</v>
      </c>
      <c r="Q9" s="169" t="s">
        <v>106</v>
      </c>
      <c r="R9" s="170" t="s">
        <v>82</v>
      </c>
      <c r="S9" s="169" t="s">
        <v>106</v>
      </c>
      <c r="T9" s="170" t="s">
        <v>82</v>
      </c>
      <c r="U9" s="169" t="s">
        <v>106</v>
      </c>
      <c r="V9" s="170" t="s">
        <v>82</v>
      </c>
      <c r="W9" s="169" t="s">
        <v>106</v>
      </c>
      <c r="X9" s="170" t="s">
        <v>82</v>
      </c>
      <c r="Y9" s="169" t="s">
        <v>106</v>
      </c>
      <c r="Z9" s="170" t="s">
        <v>82</v>
      </c>
      <c r="AA9" s="169" t="s">
        <v>106</v>
      </c>
      <c r="AB9" s="170" t="s">
        <v>82</v>
      </c>
      <c r="AC9" s="171" t="s">
        <v>106</v>
      </c>
      <c r="AD9" s="170" t="s">
        <v>82</v>
      </c>
      <c r="AE9" s="172">
        <v>30</v>
      </c>
      <c r="AF9" s="172">
        <v>60</v>
      </c>
      <c r="AG9" s="172">
        <v>80</v>
      </c>
      <c r="AH9" s="173"/>
      <c r="AI9" s="174"/>
    </row>
    <row r="10" spans="1:73" s="148" customFormat="1" ht="28.35" customHeight="1" x14ac:dyDescent="0.25">
      <c r="A10" s="175">
        <v>1</v>
      </c>
      <c r="B10" s="2"/>
      <c r="C10" s="2"/>
      <c r="D10" s="53"/>
      <c r="E10" s="3"/>
      <c r="F10" s="204" t="str">
        <f>IF(E10=0,"",IF(E10&lt;=$AA$4,$AD$4,IF(E10&gt;$Z$5,IF(E10&lt;=$AA$5,$AD$5,IF(E10&gt;$Z$6,$AD$6)))))</f>
        <v/>
      </c>
      <c r="G10" s="3"/>
      <c r="H10" s="204" t="str">
        <f>IF(G10=0,"",IF(G10&lt;=$AA$4,$AD$4,IF(G10&gt;$Z$5,IF(G10&lt;=$AA$5,$AD$5,IF(G10&gt;$Z$6,$AD$6)))))</f>
        <v/>
      </c>
      <c r="I10" s="3"/>
      <c r="J10" s="204" t="str">
        <f>IF(I10=0,"",IF(I10&lt;=$AA$4,$AD$4,IF(I10&gt;$Z$5,IF(I10&lt;=$AA$5,$AD$5,IF(I10&gt;$Z$6,$AD$6)))))</f>
        <v/>
      </c>
      <c r="K10" s="3"/>
      <c r="L10" s="204" t="str">
        <f>IF(K10=0,"",IF(K10&lt;=$AA$4,$AD$4,IF(K10&gt;$Z$5,IF(K10&lt;=$AA$5,$AD$5,IF(K10&gt;$Z$6,$AD$6)))))</f>
        <v/>
      </c>
      <c r="M10" s="3"/>
      <c r="N10" s="204" t="str">
        <f>IF(M10=0,"",IF(M10&lt;=$AA$4,$AD$4,IF(M10&gt;$Z$5,IF(M10&lt;=$AA$5,$AD$5,IF(M10&gt;$Z$6,$AD$6)))))</f>
        <v/>
      </c>
      <c r="O10" s="3"/>
      <c r="P10" s="204" t="str">
        <f>IF(O10=0,"",IF(O10&lt;=$AA$4,$AD$4,IF(O10&gt;$Z$5,IF(O10&lt;=$AA$5,$AD$5,IF(O10&gt;$Z$6,$AD$6)))))</f>
        <v/>
      </c>
      <c r="Q10" s="3"/>
      <c r="R10" s="204" t="str">
        <f>IF(Q10=0,"",IF(Q10&lt;=$AA$4,$AD$4,IF(Q10&gt;$Z$5,IF(Q10&lt;=$AA$5,$AD$5,IF(Q10&gt;$Z$6,$AD$6)))))</f>
        <v/>
      </c>
      <c r="S10" s="3"/>
      <c r="T10" s="204" t="str">
        <f>IF(S10=0,"",IF(S10&lt;=$AA$4,$AD$4,IF(S10&gt;$Z$5,IF(S10&lt;=$AA$5,$AD$5,IF(S10&gt;$Z$6,$AD$6)))))</f>
        <v/>
      </c>
      <c r="U10" s="3"/>
      <c r="V10" s="204" t="str">
        <f>IF(U10=0,"",IF(U10&lt;=$AA$4,$AD$4,IF(U10&gt;$Z$5,IF(U10&lt;=$AA$5,$AD$5,IF(U10&gt;$Z$6,$AD$6)))))</f>
        <v/>
      </c>
      <c r="W10" s="3"/>
      <c r="X10" s="204" t="str">
        <f>IF(W10=0,"",IF(W10&lt;=$AA$4,$AD$4,IF(W10&gt;$Z$5,IF(W10&lt;=$AA$5,$AD$5,IF(W10&gt;$Z$6,$AD$6)))))</f>
        <v/>
      </c>
      <c r="Y10" s="3"/>
      <c r="Z10" s="204" t="str">
        <f>IF(Y10=0,"",IF(Y10&lt;=$AA$4,$AD$4,IF(Y10&gt;$Z$5,IF(Y10&lt;=$AA$5,$AD$5,IF(Y10&gt;$Z$6,$AD$6)))))</f>
        <v/>
      </c>
      <c r="AA10" s="3"/>
      <c r="AB10" s="204" t="str">
        <f>IF(AA10=0,"",IF(AA10&lt;=$AA$4,$AD$4,IF(AA10&gt;$Z$5,IF(AA10&lt;=$AA$5,$AD$5,IF(AA10&gt;$Z$6,$AD$6)))))</f>
        <v/>
      </c>
      <c r="AC10" s="176">
        <f>SUM(E10+G10+I10+K10+M10+O10+Q10+S10+U10+W10+Y10+AA10)</f>
        <v>0</v>
      </c>
      <c r="AD10" s="4">
        <f>AV10</f>
        <v>0</v>
      </c>
      <c r="AE10" s="177">
        <f>+COUNTIF(AJ10:AU10, 30)</f>
        <v>0</v>
      </c>
      <c r="AF10" s="177">
        <f>+COUNTIF(AJ10:AU10, 60)</f>
        <v>0</v>
      </c>
      <c r="AG10" s="177">
        <f>+COUNTIF(AJ10:AU10, 80)</f>
        <v>0</v>
      </c>
      <c r="AH10" s="178" t="str">
        <f>IF(AD10=AW10,"ü"," ")</f>
        <v>ü</v>
      </c>
      <c r="AI10" s="179"/>
      <c r="AJ10" s="180" t="str">
        <f>F10</f>
        <v/>
      </c>
      <c r="AK10" s="180" t="str">
        <f>H10</f>
        <v/>
      </c>
      <c r="AL10" s="180" t="str">
        <f>J10</f>
        <v/>
      </c>
      <c r="AM10" s="180" t="str">
        <f>L10</f>
        <v/>
      </c>
      <c r="AN10" s="180" t="str">
        <f>N10</f>
        <v/>
      </c>
      <c r="AO10" s="180" t="str">
        <f>P10</f>
        <v/>
      </c>
      <c r="AP10" s="180" t="str">
        <f>R10</f>
        <v/>
      </c>
      <c r="AQ10" s="180" t="str">
        <f>T10</f>
        <v/>
      </c>
      <c r="AR10" s="180" t="str">
        <f>V10</f>
        <v/>
      </c>
      <c r="AS10" s="180" t="str">
        <f>X10</f>
        <v/>
      </c>
      <c r="AT10" s="180" t="str">
        <f>Z10</f>
        <v/>
      </c>
      <c r="AU10" s="180" t="str">
        <f>AB10</f>
        <v/>
      </c>
      <c r="AV10" s="180">
        <f>SUM(AJ10:AU10)</f>
        <v>0</v>
      </c>
      <c r="AW10" s="145">
        <f>+(AE10*$AE$9)+(AF10*$AF$9)+(AG10*$AG$9)</f>
        <v>0</v>
      </c>
      <c r="AX10" s="145"/>
      <c r="AY10" s="145"/>
      <c r="AZ10" s="146"/>
      <c r="BA10" s="146"/>
      <c r="BB10" s="146"/>
      <c r="BC10" s="147"/>
      <c r="BD10" s="147"/>
      <c r="BE10" s="147"/>
      <c r="BF10" s="147"/>
      <c r="BG10" s="147"/>
      <c r="BH10" s="147"/>
      <c r="BI10" s="147"/>
      <c r="BJ10" s="147"/>
      <c r="BK10" s="147"/>
      <c r="BL10" s="147"/>
      <c r="BM10" s="147"/>
      <c r="BN10" s="147"/>
      <c r="BO10" s="147"/>
      <c r="BP10" s="147"/>
      <c r="BQ10" s="147"/>
      <c r="BR10" s="147"/>
      <c r="BS10" s="147"/>
      <c r="BT10" s="147"/>
      <c r="BU10" s="147"/>
    </row>
    <row r="11" spans="1:73" s="148" customFormat="1" ht="28.35" customHeight="1" thickBot="1" x14ac:dyDescent="0.3">
      <c r="A11" s="181">
        <v>2</v>
      </c>
      <c r="B11" s="69"/>
      <c r="C11" s="69"/>
      <c r="D11" s="70"/>
      <c r="E11" s="5"/>
      <c r="F11" s="204" t="str">
        <f t="shared" ref="F11:F26" si="0">IF(E11=0,"",IF(E11&lt;=$AA$4,$AD$4,IF(E11&gt;$Z$5,IF(E11&lt;=$AA$5,$AD$5,IF(E11&gt;$Z$6,$AD$6)))))</f>
        <v/>
      </c>
      <c r="G11" s="5"/>
      <c r="H11" s="204" t="str">
        <f t="shared" ref="H11:H26" si="1">IF(G11=0,"",IF(G11&lt;=$AA$4,$AD$4,IF(G11&gt;$Z$5,IF(G11&lt;=$AA$5,$AD$5,IF(G11&gt;$Z$6,$AD$6)))))</f>
        <v/>
      </c>
      <c r="I11" s="5"/>
      <c r="J11" s="204" t="str">
        <f t="shared" ref="J11:J26" si="2">IF(I11=0,"",IF(I11&lt;=$AA$4,$AD$4,IF(I11&gt;$Z$5,IF(I11&lt;=$AA$5,$AD$5,IF(I11&gt;$Z$6,$AD$6)))))</f>
        <v/>
      </c>
      <c r="K11" s="5"/>
      <c r="L11" s="204" t="str">
        <f t="shared" ref="L11:L26" si="3">IF(K11=0,"",IF(K11&lt;=$AA$4,$AD$4,IF(K11&gt;$Z$5,IF(K11&lt;=$AA$5,$AD$5,IF(K11&gt;$Z$6,$AD$6)))))</f>
        <v/>
      </c>
      <c r="M11" s="5"/>
      <c r="N11" s="204" t="str">
        <f t="shared" ref="N11:N26" si="4">IF(M11=0,"",IF(M11&lt;=$AA$4,$AD$4,IF(M11&gt;$Z$5,IF(M11&lt;=$AA$5,$AD$5,IF(M11&gt;$Z$6,$AD$6)))))</f>
        <v/>
      </c>
      <c r="O11" s="5"/>
      <c r="P11" s="204" t="str">
        <f t="shared" ref="P11:P26" si="5">IF(O11=0,"",IF(O11&lt;=$AA$4,$AD$4,IF(O11&gt;$Z$5,IF(O11&lt;=$AA$5,$AD$5,IF(O11&gt;$Z$6,$AD$6)))))</f>
        <v/>
      </c>
      <c r="Q11" s="5"/>
      <c r="R11" s="204" t="str">
        <f t="shared" ref="R11:R26" si="6">IF(Q11=0,"",IF(Q11&lt;=$AA$4,$AD$4,IF(Q11&gt;$Z$5,IF(Q11&lt;=$AA$5,$AD$5,IF(Q11&gt;$Z$6,$AD$6)))))</f>
        <v/>
      </c>
      <c r="S11" s="5"/>
      <c r="T11" s="204" t="str">
        <f t="shared" ref="T11:T26" si="7">IF(S11=0,"",IF(S11&lt;=$AA$4,$AD$4,IF(S11&gt;$Z$5,IF(S11&lt;=$AA$5,$AD$5,IF(S11&gt;$Z$6,$AD$6)))))</f>
        <v/>
      </c>
      <c r="U11" s="5"/>
      <c r="V11" s="204" t="str">
        <f t="shared" ref="V11:V26" si="8">IF(U11=0,"",IF(U11&lt;=$AA$4,$AD$4,IF(U11&gt;$Z$5,IF(U11&lt;=$AA$5,$AD$5,IF(U11&gt;$Z$6,$AD$6)))))</f>
        <v/>
      </c>
      <c r="W11" s="5"/>
      <c r="X11" s="204" t="str">
        <f t="shared" ref="X11:X26" si="9">IF(W11=0,"",IF(W11&lt;=$AA$4,$AD$4,IF(W11&gt;$Z$5,IF(W11&lt;=$AA$5,$AD$5,IF(W11&gt;$Z$6,$AD$6)))))</f>
        <v/>
      </c>
      <c r="Y11" s="5"/>
      <c r="Z11" s="204" t="str">
        <f t="shared" ref="Z11:Z26" si="10">IF(Y11=0,"",IF(Y11&lt;=$AA$4,$AD$4,IF(Y11&gt;$Z$5,IF(Y11&lt;=$AA$5,$AD$5,IF(Y11&gt;$Z$6,$AD$6)))))</f>
        <v/>
      </c>
      <c r="AA11" s="5"/>
      <c r="AB11" s="204" t="str">
        <f t="shared" ref="AB11:AB26" si="11">IF(AA11=0,"",IF(AA11&lt;=$AA$4,$AD$4,IF(AA11&gt;$Z$5,IF(AA11&lt;=$AA$5,$AD$5,IF(AA11&gt;$Z$6,$AD$6)))))</f>
        <v/>
      </c>
      <c r="AC11" s="176">
        <f t="shared" ref="AC11:AC26" si="12">SUM(E11+G11+I11+K11+M11+O11+Q11+S11+U11+W11+Y11+AA11)</f>
        <v>0</v>
      </c>
      <c r="AD11" s="6">
        <f t="shared" ref="AD11:AD26" si="13">AV11</f>
        <v>0</v>
      </c>
      <c r="AE11" s="177">
        <f t="shared" ref="AE11:AE26" si="14">+COUNTIF(AJ11:AU11, 30)</f>
        <v>0</v>
      </c>
      <c r="AF11" s="177">
        <f t="shared" ref="AF11:AF26" si="15">+COUNTIF(AJ11:AU11, 60)</f>
        <v>0</v>
      </c>
      <c r="AG11" s="177">
        <f t="shared" ref="AG11:AG26" si="16">+COUNTIF(AJ11:AU11, 80)</f>
        <v>0</v>
      </c>
      <c r="AH11" s="178" t="str">
        <f t="shared" ref="AH11:AH26" si="17">IF(AD11=AW11,"ü","NOK")</f>
        <v>ü</v>
      </c>
      <c r="AI11" s="179"/>
      <c r="AJ11" s="180" t="str">
        <f t="shared" ref="AJ11:AJ26" si="18">F11</f>
        <v/>
      </c>
      <c r="AK11" s="180" t="str">
        <f t="shared" ref="AK11:AK26" si="19">H11</f>
        <v/>
      </c>
      <c r="AL11" s="180" t="str">
        <f t="shared" ref="AL11:AL26" si="20">J11</f>
        <v/>
      </c>
      <c r="AM11" s="180" t="str">
        <f t="shared" ref="AM11:AM26" si="21">L11</f>
        <v/>
      </c>
      <c r="AN11" s="180" t="str">
        <f t="shared" ref="AN11:AN26" si="22">N11</f>
        <v/>
      </c>
      <c r="AO11" s="180" t="str">
        <f t="shared" ref="AO11:AO26" si="23">P11</f>
        <v/>
      </c>
      <c r="AP11" s="180" t="str">
        <f t="shared" ref="AP11:AP26" si="24">R11</f>
        <v/>
      </c>
      <c r="AQ11" s="180" t="str">
        <f t="shared" ref="AQ11:AQ26" si="25">T11</f>
        <v/>
      </c>
      <c r="AR11" s="180" t="str">
        <f t="shared" ref="AR11:AR26" si="26">V11</f>
        <v/>
      </c>
      <c r="AS11" s="180" t="str">
        <f t="shared" ref="AS11:AS26" si="27">X11</f>
        <v/>
      </c>
      <c r="AT11" s="180" t="str">
        <f t="shared" ref="AT11:AT26" si="28">Z11</f>
        <v/>
      </c>
      <c r="AU11" s="180" t="str">
        <f t="shared" ref="AU11:AU26" si="29">AB11</f>
        <v/>
      </c>
      <c r="AV11" s="180">
        <f t="shared" ref="AV11:AV26" si="30">SUM(AJ11:AU11)</f>
        <v>0</v>
      </c>
      <c r="AW11" s="145">
        <f t="shared" ref="AW11:AW26" si="31">+(AE11*$AE$9)+(AF11*$AF$9)+(AG11*$AG$9)</f>
        <v>0</v>
      </c>
      <c r="AX11" s="145"/>
      <c r="AY11" s="145"/>
      <c r="AZ11" s="146"/>
      <c r="BA11" s="146"/>
      <c r="BB11" s="146"/>
      <c r="BC11" s="147"/>
      <c r="BD11" s="147"/>
      <c r="BE11" s="147"/>
      <c r="BF11" s="147"/>
      <c r="BG11" s="147"/>
      <c r="BH11" s="147"/>
      <c r="BI11" s="147"/>
      <c r="BJ11" s="147"/>
      <c r="BK11" s="147"/>
      <c r="BL11" s="147"/>
      <c r="BM11" s="147"/>
      <c r="BN11" s="147"/>
      <c r="BO11" s="147"/>
      <c r="BP11" s="147"/>
      <c r="BQ11" s="147"/>
      <c r="BR11" s="147"/>
      <c r="BS11" s="147"/>
      <c r="BT11" s="147"/>
      <c r="BU11" s="147"/>
    </row>
    <row r="12" spans="1:73" s="148" customFormat="1" ht="28.35" customHeight="1" thickBot="1" x14ac:dyDescent="0.3">
      <c r="A12" s="181">
        <v>3</v>
      </c>
      <c r="B12" s="69"/>
      <c r="C12" s="69"/>
      <c r="D12" s="70"/>
      <c r="E12" s="5"/>
      <c r="F12" s="204" t="str">
        <f t="shared" si="0"/>
        <v/>
      </c>
      <c r="G12" s="5"/>
      <c r="H12" s="204" t="str">
        <f t="shared" si="1"/>
        <v/>
      </c>
      <c r="I12" s="5"/>
      <c r="J12" s="204" t="str">
        <f t="shared" si="2"/>
        <v/>
      </c>
      <c r="K12" s="5"/>
      <c r="L12" s="204" t="str">
        <f t="shared" si="3"/>
        <v/>
      </c>
      <c r="M12" s="5"/>
      <c r="N12" s="204" t="str">
        <f t="shared" si="4"/>
        <v/>
      </c>
      <c r="O12" s="5"/>
      <c r="P12" s="204" t="str">
        <f t="shared" si="5"/>
        <v/>
      </c>
      <c r="Q12" s="5"/>
      <c r="R12" s="204" t="str">
        <f t="shared" si="6"/>
        <v/>
      </c>
      <c r="S12" s="5"/>
      <c r="T12" s="204" t="str">
        <f t="shared" si="7"/>
        <v/>
      </c>
      <c r="U12" s="5"/>
      <c r="V12" s="204" t="str">
        <f t="shared" si="8"/>
        <v/>
      </c>
      <c r="W12" s="5"/>
      <c r="X12" s="204" t="str">
        <f t="shared" si="9"/>
        <v/>
      </c>
      <c r="Y12" s="5"/>
      <c r="Z12" s="204" t="str">
        <f t="shared" si="10"/>
        <v/>
      </c>
      <c r="AA12" s="5"/>
      <c r="AB12" s="204" t="str">
        <f t="shared" si="11"/>
        <v/>
      </c>
      <c r="AC12" s="176">
        <f t="shared" si="12"/>
        <v>0</v>
      </c>
      <c r="AD12" s="6">
        <f t="shared" si="13"/>
        <v>0</v>
      </c>
      <c r="AE12" s="177">
        <f t="shared" si="14"/>
        <v>0</v>
      </c>
      <c r="AF12" s="177">
        <f t="shared" si="15"/>
        <v>0</v>
      </c>
      <c r="AG12" s="177">
        <f t="shared" si="16"/>
        <v>0</v>
      </c>
      <c r="AH12" s="178" t="str">
        <f t="shared" si="17"/>
        <v>ü</v>
      </c>
      <c r="AI12" s="179"/>
      <c r="AJ12" s="180" t="str">
        <f t="shared" si="18"/>
        <v/>
      </c>
      <c r="AK12" s="180" t="str">
        <f t="shared" si="19"/>
        <v/>
      </c>
      <c r="AL12" s="180" t="str">
        <f t="shared" si="20"/>
        <v/>
      </c>
      <c r="AM12" s="180" t="str">
        <f t="shared" si="21"/>
        <v/>
      </c>
      <c r="AN12" s="180" t="str">
        <f t="shared" si="22"/>
        <v/>
      </c>
      <c r="AO12" s="180" t="str">
        <f t="shared" si="23"/>
        <v/>
      </c>
      <c r="AP12" s="180" t="str">
        <f t="shared" si="24"/>
        <v/>
      </c>
      <c r="AQ12" s="180" t="str">
        <f t="shared" si="25"/>
        <v/>
      </c>
      <c r="AR12" s="180" t="str">
        <f t="shared" si="26"/>
        <v/>
      </c>
      <c r="AS12" s="180" t="str">
        <f t="shared" si="27"/>
        <v/>
      </c>
      <c r="AT12" s="180" t="str">
        <f t="shared" si="28"/>
        <v/>
      </c>
      <c r="AU12" s="180" t="str">
        <f t="shared" si="29"/>
        <v/>
      </c>
      <c r="AV12" s="180">
        <f t="shared" si="30"/>
        <v>0</v>
      </c>
      <c r="AW12" s="145">
        <f t="shared" si="31"/>
        <v>0</v>
      </c>
      <c r="AX12" s="145"/>
      <c r="AY12" s="145"/>
      <c r="AZ12" s="146"/>
      <c r="BA12" s="146"/>
      <c r="BB12" s="146"/>
      <c r="BC12" s="147"/>
      <c r="BD12" s="147"/>
      <c r="BE12" s="147"/>
      <c r="BF12" s="147"/>
      <c r="BG12" s="147"/>
      <c r="BH12" s="147"/>
      <c r="BI12" s="147"/>
      <c r="BJ12" s="147"/>
      <c r="BK12" s="147"/>
      <c r="BL12" s="147"/>
      <c r="BM12" s="147"/>
      <c r="BN12" s="147"/>
      <c r="BO12" s="147"/>
      <c r="BP12" s="147"/>
      <c r="BQ12" s="147"/>
      <c r="BR12" s="147"/>
      <c r="BS12" s="147"/>
      <c r="BT12" s="147"/>
      <c r="BU12" s="147"/>
    </row>
    <row r="13" spans="1:73" s="148" customFormat="1" ht="28.35" customHeight="1" thickBot="1" x14ac:dyDescent="0.3">
      <c r="A13" s="181">
        <v>4</v>
      </c>
      <c r="B13" s="69"/>
      <c r="C13" s="69"/>
      <c r="D13" s="70"/>
      <c r="E13" s="5"/>
      <c r="F13" s="204" t="str">
        <f t="shared" si="0"/>
        <v/>
      </c>
      <c r="G13" s="5"/>
      <c r="H13" s="204" t="str">
        <f t="shared" si="1"/>
        <v/>
      </c>
      <c r="I13" s="5"/>
      <c r="J13" s="204" t="str">
        <f t="shared" si="2"/>
        <v/>
      </c>
      <c r="K13" s="5"/>
      <c r="L13" s="204" t="str">
        <f t="shared" si="3"/>
        <v/>
      </c>
      <c r="M13" s="5"/>
      <c r="N13" s="204" t="str">
        <f t="shared" si="4"/>
        <v/>
      </c>
      <c r="O13" s="5"/>
      <c r="P13" s="204" t="str">
        <f t="shared" si="5"/>
        <v/>
      </c>
      <c r="Q13" s="5"/>
      <c r="R13" s="204" t="str">
        <f t="shared" si="6"/>
        <v/>
      </c>
      <c r="S13" s="5"/>
      <c r="T13" s="204" t="str">
        <f t="shared" si="7"/>
        <v/>
      </c>
      <c r="U13" s="5"/>
      <c r="V13" s="204" t="str">
        <f t="shared" si="8"/>
        <v/>
      </c>
      <c r="W13" s="5"/>
      <c r="X13" s="204" t="str">
        <f t="shared" si="9"/>
        <v/>
      </c>
      <c r="Y13" s="5"/>
      <c r="Z13" s="204" t="str">
        <f t="shared" si="10"/>
        <v/>
      </c>
      <c r="AA13" s="5"/>
      <c r="AB13" s="204" t="str">
        <f t="shared" si="11"/>
        <v/>
      </c>
      <c r="AC13" s="176">
        <f t="shared" si="12"/>
        <v>0</v>
      </c>
      <c r="AD13" s="6">
        <f t="shared" si="13"/>
        <v>0</v>
      </c>
      <c r="AE13" s="177">
        <f t="shared" si="14"/>
        <v>0</v>
      </c>
      <c r="AF13" s="177">
        <f t="shared" si="15"/>
        <v>0</v>
      </c>
      <c r="AG13" s="177">
        <f t="shared" si="16"/>
        <v>0</v>
      </c>
      <c r="AH13" s="178" t="str">
        <f t="shared" si="17"/>
        <v>ü</v>
      </c>
      <c r="AI13" s="179"/>
      <c r="AJ13" s="180" t="str">
        <f t="shared" si="18"/>
        <v/>
      </c>
      <c r="AK13" s="180" t="str">
        <f t="shared" si="19"/>
        <v/>
      </c>
      <c r="AL13" s="180" t="str">
        <f t="shared" si="20"/>
        <v/>
      </c>
      <c r="AM13" s="180" t="str">
        <f t="shared" si="21"/>
        <v/>
      </c>
      <c r="AN13" s="180" t="str">
        <f t="shared" si="22"/>
        <v/>
      </c>
      <c r="AO13" s="180" t="str">
        <f t="shared" si="23"/>
        <v/>
      </c>
      <c r="AP13" s="180" t="str">
        <f t="shared" si="24"/>
        <v/>
      </c>
      <c r="AQ13" s="180" t="str">
        <f t="shared" si="25"/>
        <v/>
      </c>
      <c r="AR13" s="180" t="str">
        <f t="shared" si="26"/>
        <v/>
      </c>
      <c r="AS13" s="180" t="str">
        <f t="shared" si="27"/>
        <v/>
      </c>
      <c r="AT13" s="180" t="str">
        <f t="shared" si="28"/>
        <v/>
      </c>
      <c r="AU13" s="180" t="str">
        <f t="shared" si="29"/>
        <v/>
      </c>
      <c r="AV13" s="180">
        <f t="shared" si="30"/>
        <v>0</v>
      </c>
      <c r="AW13" s="145">
        <f t="shared" si="31"/>
        <v>0</v>
      </c>
      <c r="AX13" s="145"/>
      <c r="AY13" s="145"/>
      <c r="AZ13" s="146"/>
      <c r="BA13" s="146"/>
      <c r="BB13" s="146"/>
      <c r="BC13" s="147"/>
      <c r="BD13" s="147"/>
      <c r="BE13" s="147"/>
      <c r="BF13" s="147"/>
      <c r="BG13" s="147"/>
      <c r="BH13" s="147"/>
      <c r="BI13" s="147"/>
      <c r="BJ13" s="147"/>
      <c r="BK13" s="147"/>
      <c r="BL13" s="147"/>
      <c r="BM13" s="147"/>
      <c r="BN13" s="147"/>
      <c r="BO13" s="147"/>
      <c r="BP13" s="147"/>
      <c r="BQ13" s="147"/>
      <c r="BR13" s="147"/>
      <c r="BS13" s="147"/>
      <c r="BT13" s="147"/>
      <c r="BU13" s="147"/>
    </row>
    <row r="14" spans="1:73" s="148" customFormat="1" ht="28.35" customHeight="1" thickBot="1" x14ac:dyDescent="0.3">
      <c r="A14" s="181">
        <v>5</v>
      </c>
      <c r="B14" s="69"/>
      <c r="C14" s="69"/>
      <c r="D14" s="70"/>
      <c r="E14" s="5"/>
      <c r="F14" s="204" t="str">
        <f t="shared" si="0"/>
        <v/>
      </c>
      <c r="G14" s="5"/>
      <c r="H14" s="204" t="str">
        <f t="shared" si="1"/>
        <v/>
      </c>
      <c r="I14" s="5"/>
      <c r="J14" s="204" t="str">
        <f t="shared" si="2"/>
        <v/>
      </c>
      <c r="K14" s="5"/>
      <c r="L14" s="204" t="str">
        <f t="shared" si="3"/>
        <v/>
      </c>
      <c r="M14" s="5"/>
      <c r="N14" s="204" t="str">
        <f t="shared" si="4"/>
        <v/>
      </c>
      <c r="O14" s="5"/>
      <c r="P14" s="204" t="str">
        <f t="shared" si="5"/>
        <v/>
      </c>
      <c r="Q14" s="5"/>
      <c r="R14" s="204" t="str">
        <f t="shared" si="6"/>
        <v/>
      </c>
      <c r="S14" s="5"/>
      <c r="T14" s="204" t="str">
        <f t="shared" si="7"/>
        <v/>
      </c>
      <c r="U14" s="5"/>
      <c r="V14" s="204" t="str">
        <f t="shared" si="8"/>
        <v/>
      </c>
      <c r="W14" s="5"/>
      <c r="X14" s="204" t="str">
        <f t="shared" si="9"/>
        <v/>
      </c>
      <c r="Y14" s="5"/>
      <c r="Z14" s="204" t="str">
        <f t="shared" si="10"/>
        <v/>
      </c>
      <c r="AA14" s="5"/>
      <c r="AB14" s="204" t="str">
        <f t="shared" si="11"/>
        <v/>
      </c>
      <c r="AC14" s="176">
        <f t="shared" si="12"/>
        <v>0</v>
      </c>
      <c r="AD14" s="6">
        <f t="shared" si="13"/>
        <v>0</v>
      </c>
      <c r="AE14" s="177">
        <f t="shared" si="14"/>
        <v>0</v>
      </c>
      <c r="AF14" s="177">
        <f t="shared" si="15"/>
        <v>0</v>
      </c>
      <c r="AG14" s="177">
        <f t="shared" si="16"/>
        <v>0</v>
      </c>
      <c r="AH14" s="178" t="str">
        <f t="shared" si="17"/>
        <v>ü</v>
      </c>
      <c r="AI14" s="179"/>
      <c r="AJ14" s="180" t="str">
        <f t="shared" si="18"/>
        <v/>
      </c>
      <c r="AK14" s="180" t="str">
        <f t="shared" si="19"/>
        <v/>
      </c>
      <c r="AL14" s="180" t="str">
        <f t="shared" si="20"/>
        <v/>
      </c>
      <c r="AM14" s="180" t="str">
        <f t="shared" si="21"/>
        <v/>
      </c>
      <c r="AN14" s="180" t="str">
        <f t="shared" si="22"/>
        <v/>
      </c>
      <c r="AO14" s="180" t="str">
        <f t="shared" si="23"/>
        <v/>
      </c>
      <c r="AP14" s="180" t="str">
        <f t="shared" si="24"/>
        <v/>
      </c>
      <c r="AQ14" s="180" t="str">
        <f t="shared" si="25"/>
        <v/>
      </c>
      <c r="AR14" s="180" t="str">
        <f t="shared" si="26"/>
        <v/>
      </c>
      <c r="AS14" s="180" t="str">
        <f t="shared" si="27"/>
        <v/>
      </c>
      <c r="AT14" s="180" t="str">
        <f t="shared" si="28"/>
        <v/>
      </c>
      <c r="AU14" s="180" t="str">
        <f t="shared" si="29"/>
        <v/>
      </c>
      <c r="AV14" s="180">
        <f t="shared" si="30"/>
        <v>0</v>
      </c>
      <c r="AW14" s="145">
        <f t="shared" si="31"/>
        <v>0</v>
      </c>
      <c r="AX14" s="145"/>
      <c r="AY14" s="145"/>
      <c r="AZ14" s="146"/>
      <c r="BA14" s="146"/>
      <c r="BB14" s="146"/>
      <c r="BC14" s="147"/>
      <c r="BD14" s="147"/>
      <c r="BE14" s="147"/>
      <c r="BF14" s="147"/>
      <c r="BG14" s="147"/>
      <c r="BH14" s="147"/>
      <c r="BI14" s="147"/>
      <c r="BJ14" s="147"/>
      <c r="BK14" s="147"/>
      <c r="BL14" s="147"/>
      <c r="BM14" s="147"/>
      <c r="BN14" s="147"/>
      <c r="BO14" s="147"/>
      <c r="BP14" s="147"/>
      <c r="BQ14" s="147"/>
      <c r="BR14" s="147"/>
      <c r="BS14" s="147"/>
      <c r="BT14" s="147"/>
      <c r="BU14" s="147"/>
    </row>
    <row r="15" spans="1:73" s="148" customFormat="1" ht="28.35" customHeight="1" thickBot="1" x14ac:dyDescent="0.3">
      <c r="A15" s="181">
        <v>6</v>
      </c>
      <c r="B15" s="69"/>
      <c r="C15" s="69"/>
      <c r="D15" s="70"/>
      <c r="E15" s="5"/>
      <c r="F15" s="204" t="str">
        <f t="shared" si="0"/>
        <v/>
      </c>
      <c r="G15" s="5"/>
      <c r="H15" s="204" t="str">
        <f t="shared" si="1"/>
        <v/>
      </c>
      <c r="I15" s="5"/>
      <c r="J15" s="204" t="str">
        <f t="shared" si="2"/>
        <v/>
      </c>
      <c r="K15" s="5"/>
      <c r="L15" s="204" t="str">
        <f t="shared" si="3"/>
        <v/>
      </c>
      <c r="M15" s="5"/>
      <c r="N15" s="204" t="str">
        <f t="shared" si="4"/>
        <v/>
      </c>
      <c r="O15" s="5"/>
      <c r="P15" s="204" t="str">
        <f t="shared" si="5"/>
        <v/>
      </c>
      <c r="Q15" s="5"/>
      <c r="R15" s="204" t="str">
        <f t="shared" si="6"/>
        <v/>
      </c>
      <c r="S15" s="5"/>
      <c r="T15" s="204" t="str">
        <f t="shared" si="7"/>
        <v/>
      </c>
      <c r="U15" s="5"/>
      <c r="V15" s="204" t="str">
        <f t="shared" si="8"/>
        <v/>
      </c>
      <c r="W15" s="5"/>
      <c r="X15" s="204" t="str">
        <f t="shared" si="9"/>
        <v/>
      </c>
      <c r="Y15" s="5"/>
      <c r="Z15" s="204" t="str">
        <f t="shared" si="10"/>
        <v/>
      </c>
      <c r="AA15" s="5"/>
      <c r="AB15" s="204" t="str">
        <f t="shared" si="11"/>
        <v/>
      </c>
      <c r="AC15" s="176">
        <f t="shared" si="12"/>
        <v>0</v>
      </c>
      <c r="AD15" s="6">
        <f t="shared" si="13"/>
        <v>0</v>
      </c>
      <c r="AE15" s="177">
        <f t="shared" si="14"/>
        <v>0</v>
      </c>
      <c r="AF15" s="177">
        <f t="shared" si="15"/>
        <v>0</v>
      </c>
      <c r="AG15" s="177">
        <f t="shared" si="16"/>
        <v>0</v>
      </c>
      <c r="AH15" s="178" t="str">
        <f t="shared" si="17"/>
        <v>ü</v>
      </c>
      <c r="AI15" s="179"/>
      <c r="AJ15" s="180" t="str">
        <f t="shared" si="18"/>
        <v/>
      </c>
      <c r="AK15" s="180" t="str">
        <f t="shared" si="19"/>
        <v/>
      </c>
      <c r="AL15" s="180" t="str">
        <f t="shared" si="20"/>
        <v/>
      </c>
      <c r="AM15" s="180" t="str">
        <f t="shared" si="21"/>
        <v/>
      </c>
      <c r="AN15" s="180" t="str">
        <f t="shared" si="22"/>
        <v/>
      </c>
      <c r="AO15" s="180" t="str">
        <f t="shared" si="23"/>
        <v/>
      </c>
      <c r="AP15" s="180" t="str">
        <f t="shared" si="24"/>
        <v/>
      </c>
      <c r="AQ15" s="180" t="str">
        <f t="shared" si="25"/>
        <v/>
      </c>
      <c r="AR15" s="180" t="str">
        <f t="shared" si="26"/>
        <v/>
      </c>
      <c r="AS15" s="180" t="str">
        <f t="shared" si="27"/>
        <v/>
      </c>
      <c r="AT15" s="180" t="str">
        <f t="shared" si="28"/>
        <v/>
      </c>
      <c r="AU15" s="180" t="str">
        <f t="shared" si="29"/>
        <v/>
      </c>
      <c r="AV15" s="180">
        <f t="shared" si="30"/>
        <v>0</v>
      </c>
      <c r="AW15" s="145">
        <f t="shared" si="31"/>
        <v>0</v>
      </c>
      <c r="AX15" s="145"/>
      <c r="AY15" s="145"/>
      <c r="AZ15" s="146"/>
      <c r="BA15" s="146"/>
      <c r="BB15" s="146"/>
      <c r="BC15" s="147"/>
      <c r="BD15" s="147"/>
      <c r="BE15" s="147"/>
      <c r="BF15" s="147"/>
      <c r="BG15" s="147"/>
      <c r="BH15" s="147"/>
      <c r="BI15" s="147"/>
      <c r="BJ15" s="147"/>
      <c r="BK15" s="147"/>
      <c r="BL15" s="147"/>
      <c r="BM15" s="147"/>
      <c r="BN15" s="147"/>
      <c r="BO15" s="147"/>
      <c r="BP15" s="147"/>
      <c r="BQ15" s="147"/>
      <c r="BR15" s="147"/>
      <c r="BS15" s="147"/>
      <c r="BT15" s="147"/>
      <c r="BU15" s="147"/>
    </row>
    <row r="16" spans="1:73" s="148" customFormat="1" ht="28.35" customHeight="1" thickBot="1" x14ac:dyDescent="0.3">
      <c r="A16" s="181">
        <v>7</v>
      </c>
      <c r="B16" s="69"/>
      <c r="C16" s="69"/>
      <c r="D16" s="70"/>
      <c r="E16" s="5"/>
      <c r="F16" s="204" t="str">
        <f t="shared" si="0"/>
        <v/>
      </c>
      <c r="G16" s="5"/>
      <c r="H16" s="204" t="str">
        <f t="shared" si="1"/>
        <v/>
      </c>
      <c r="I16" s="5"/>
      <c r="J16" s="204" t="str">
        <f t="shared" si="2"/>
        <v/>
      </c>
      <c r="K16" s="5"/>
      <c r="L16" s="204" t="str">
        <f t="shared" si="3"/>
        <v/>
      </c>
      <c r="M16" s="5"/>
      <c r="N16" s="204" t="str">
        <f t="shared" si="4"/>
        <v/>
      </c>
      <c r="O16" s="5"/>
      <c r="P16" s="204" t="str">
        <f t="shared" si="5"/>
        <v/>
      </c>
      <c r="Q16" s="5"/>
      <c r="R16" s="204" t="str">
        <f t="shared" si="6"/>
        <v/>
      </c>
      <c r="S16" s="5"/>
      <c r="T16" s="204" t="str">
        <f t="shared" si="7"/>
        <v/>
      </c>
      <c r="U16" s="5"/>
      <c r="V16" s="204" t="str">
        <f t="shared" si="8"/>
        <v/>
      </c>
      <c r="W16" s="5"/>
      <c r="X16" s="204" t="str">
        <f t="shared" si="9"/>
        <v/>
      </c>
      <c r="Y16" s="5"/>
      <c r="Z16" s="204" t="str">
        <f t="shared" si="10"/>
        <v/>
      </c>
      <c r="AA16" s="5"/>
      <c r="AB16" s="204" t="str">
        <f t="shared" si="11"/>
        <v/>
      </c>
      <c r="AC16" s="176">
        <f t="shared" si="12"/>
        <v>0</v>
      </c>
      <c r="AD16" s="6">
        <f t="shared" si="13"/>
        <v>0</v>
      </c>
      <c r="AE16" s="177">
        <f t="shared" si="14"/>
        <v>0</v>
      </c>
      <c r="AF16" s="177">
        <f t="shared" si="15"/>
        <v>0</v>
      </c>
      <c r="AG16" s="177">
        <f t="shared" si="16"/>
        <v>0</v>
      </c>
      <c r="AH16" s="178" t="str">
        <f t="shared" si="17"/>
        <v>ü</v>
      </c>
      <c r="AI16" s="179"/>
      <c r="AJ16" s="180" t="str">
        <f t="shared" si="18"/>
        <v/>
      </c>
      <c r="AK16" s="180" t="str">
        <f t="shared" si="19"/>
        <v/>
      </c>
      <c r="AL16" s="180" t="str">
        <f t="shared" si="20"/>
        <v/>
      </c>
      <c r="AM16" s="180" t="str">
        <f t="shared" si="21"/>
        <v/>
      </c>
      <c r="AN16" s="180" t="str">
        <f t="shared" si="22"/>
        <v/>
      </c>
      <c r="AO16" s="180" t="str">
        <f t="shared" si="23"/>
        <v/>
      </c>
      <c r="AP16" s="180" t="str">
        <f t="shared" si="24"/>
        <v/>
      </c>
      <c r="AQ16" s="180" t="str">
        <f t="shared" si="25"/>
        <v/>
      </c>
      <c r="AR16" s="180" t="str">
        <f t="shared" si="26"/>
        <v/>
      </c>
      <c r="AS16" s="180" t="str">
        <f t="shared" si="27"/>
        <v/>
      </c>
      <c r="AT16" s="180" t="str">
        <f t="shared" si="28"/>
        <v/>
      </c>
      <c r="AU16" s="180" t="str">
        <f t="shared" si="29"/>
        <v/>
      </c>
      <c r="AV16" s="180">
        <f t="shared" si="30"/>
        <v>0</v>
      </c>
      <c r="AW16" s="145">
        <f t="shared" si="31"/>
        <v>0</v>
      </c>
      <c r="AX16" s="145"/>
      <c r="AY16" s="145"/>
      <c r="AZ16" s="146"/>
      <c r="BA16" s="146"/>
      <c r="BB16" s="146"/>
      <c r="BC16" s="147"/>
      <c r="BD16" s="147"/>
      <c r="BE16" s="147"/>
      <c r="BF16" s="147"/>
      <c r="BG16" s="147"/>
      <c r="BH16" s="147"/>
      <c r="BI16" s="147"/>
      <c r="BJ16" s="147"/>
      <c r="BK16" s="147"/>
      <c r="BL16" s="147"/>
      <c r="BM16" s="147"/>
      <c r="BN16" s="147"/>
      <c r="BO16" s="147"/>
      <c r="BP16" s="147"/>
      <c r="BQ16" s="147"/>
      <c r="BR16" s="147"/>
      <c r="BS16" s="147"/>
      <c r="BT16" s="147"/>
      <c r="BU16" s="147"/>
    </row>
    <row r="17" spans="1:73" s="148" customFormat="1" ht="28.35" customHeight="1" thickBot="1" x14ac:dyDescent="0.3">
      <c r="A17" s="181">
        <v>8</v>
      </c>
      <c r="B17" s="69"/>
      <c r="C17" s="69"/>
      <c r="D17" s="70"/>
      <c r="E17" s="5"/>
      <c r="F17" s="204" t="str">
        <f t="shared" si="0"/>
        <v/>
      </c>
      <c r="G17" s="5"/>
      <c r="H17" s="204" t="str">
        <f t="shared" si="1"/>
        <v/>
      </c>
      <c r="I17" s="5"/>
      <c r="J17" s="204" t="str">
        <f t="shared" si="2"/>
        <v/>
      </c>
      <c r="K17" s="5"/>
      <c r="L17" s="204" t="str">
        <f t="shared" si="3"/>
        <v/>
      </c>
      <c r="M17" s="5"/>
      <c r="N17" s="204" t="str">
        <f t="shared" si="4"/>
        <v/>
      </c>
      <c r="O17" s="5"/>
      <c r="P17" s="204" t="str">
        <f t="shared" si="5"/>
        <v/>
      </c>
      <c r="Q17" s="5"/>
      <c r="R17" s="204" t="str">
        <f t="shared" si="6"/>
        <v/>
      </c>
      <c r="S17" s="5"/>
      <c r="T17" s="204" t="str">
        <f t="shared" si="7"/>
        <v/>
      </c>
      <c r="U17" s="5"/>
      <c r="V17" s="204" t="str">
        <f t="shared" si="8"/>
        <v/>
      </c>
      <c r="W17" s="5"/>
      <c r="X17" s="204" t="str">
        <f t="shared" si="9"/>
        <v/>
      </c>
      <c r="Y17" s="5"/>
      <c r="Z17" s="204" t="str">
        <f t="shared" si="10"/>
        <v/>
      </c>
      <c r="AA17" s="5"/>
      <c r="AB17" s="204" t="str">
        <f t="shared" si="11"/>
        <v/>
      </c>
      <c r="AC17" s="176">
        <f t="shared" si="12"/>
        <v>0</v>
      </c>
      <c r="AD17" s="6">
        <f t="shared" si="13"/>
        <v>0</v>
      </c>
      <c r="AE17" s="177">
        <f t="shared" si="14"/>
        <v>0</v>
      </c>
      <c r="AF17" s="177">
        <f t="shared" si="15"/>
        <v>0</v>
      </c>
      <c r="AG17" s="177">
        <f t="shared" si="16"/>
        <v>0</v>
      </c>
      <c r="AH17" s="178" t="str">
        <f t="shared" si="17"/>
        <v>ü</v>
      </c>
      <c r="AI17" s="179"/>
      <c r="AJ17" s="180" t="str">
        <f t="shared" si="18"/>
        <v/>
      </c>
      <c r="AK17" s="180" t="str">
        <f t="shared" si="19"/>
        <v/>
      </c>
      <c r="AL17" s="180" t="str">
        <f t="shared" si="20"/>
        <v/>
      </c>
      <c r="AM17" s="180" t="str">
        <f t="shared" si="21"/>
        <v/>
      </c>
      <c r="AN17" s="180" t="str">
        <f t="shared" si="22"/>
        <v/>
      </c>
      <c r="AO17" s="180" t="str">
        <f t="shared" si="23"/>
        <v/>
      </c>
      <c r="AP17" s="180" t="str">
        <f t="shared" si="24"/>
        <v/>
      </c>
      <c r="AQ17" s="180" t="str">
        <f t="shared" si="25"/>
        <v/>
      </c>
      <c r="AR17" s="180" t="str">
        <f t="shared" si="26"/>
        <v/>
      </c>
      <c r="AS17" s="180" t="str">
        <f t="shared" si="27"/>
        <v/>
      </c>
      <c r="AT17" s="180" t="str">
        <f t="shared" si="28"/>
        <v/>
      </c>
      <c r="AU17" s="180" t="str">
        <f t="shared" si="29"/>
        <v/>
      </c>
      <c r="AV17" s="180">
        <f t="shared" si="30"/>
        <v>0</v>
      </c>
      <c r="AW17" s="145">
        <f t="shared" si="31"/>
        <v>0</v>
      </c>
      <c r="AX17" s="145"/>
      <c r="AY17" s="145"/>
      <c r="AZ17" s="146"/>
      <c r="BA17" s="146"/>
      <c r="BB17" s="146"/>
      <c r="BC17" s="147"/>
      <c r="BD17" s="147"/>
      <c r="BE17" s="147"/>
      <c r="BF17" s="147"/>
      <c r="BG17" s="147"/>
      <c r="BH17" s="147"/>
      <c r="BI17" s="147"/>
      <c r="BJ17" s="147"/>
      <c r="BK17" s="147"/>
      <c r="BL17" s="147"/>
      <c r="BM17" s="147"/>
      <c r="BN17" s="147"/>
      <c r="BO17" s="147"/>
      <c r="BP17" s="147"/>
      <c r="BQ17" s="147"/>
      <c r="BR17" s="147"/>
      <c r="BS17" s="147"/>
      <c r="BT17" s="147"/>
      <c r="BU17" s="147"/>
    </row>
    <row r="18" spans="1:73" s="148" customFormat="1" ht="28.35" customHeight="1" thickBot="1" x14ac:dyDescent="0.3">
      <c r="A18" s="181">
        <v>9</v>
      </c>
      <c r="B18" s="69"/>
      <c r="C18" s="69"/>
      <c r="D18" s="70"/>
      <c r="E18" s="5"/>
      <c r="F18" s="204" t="str">
        <f t="shared" si="0"/>
        <v/>
      </c>
      <c r="G18" s="5"/>
      <c r="H18" s="204" t="str">
        <f t="shared" si="1"/>
        <v/>
      </c>
      <c r="I18" s="5"/>
      <c r="J18" s="204" t="str">
        <f t="shared" si="2"/>
        <v/>
      </c>
      <c r="K18" s="5"/>
      <c r="L18" s="204" t="str">
        <f t="shared" si="3"/>
        <v/>
      </c>
      <c r="M18" s="5"/>
      <c r="N18" s="204" t="str">
        <f t="shared" si="4"/>
        <v/>
      </c>
      <c r="O18" s="5"/>
      <c r="P18" s="204" t="str">
        <f t="shared" si="5"/>
        <v/>
      </c>
      <c r="Q18" s="5"/>
      <c r="R18" s="204" t="str">
        <f t="shared" si="6"/>
        <v/>
      </c>
      <c r="S18" s="5"/>
      <c r="T18" s="204" t="str">
        <f t="shared" si="7"/>
        <v/>
      </c>
      <c r="U18" s="5"/>
      <c r="V18" s="204" t="str">
        <f t="shared" si="8"/>
        <v/>
      </c>
      <c r="W18" s="5"/>
      <c r="X18" s="204" t="str">
        <f t="shared" si="9"/>
        <v/>
      </c>
      <c r="Y18" s="5"/>
      <c r="Z18" s="204" t="str">
        <f t="shared" si="10"/>
        <v/>
      </c>
      <c r="AA18" s="5"/>
      <c r="AB18" s="204" t="str">
        <f t="shared" si="11"/>
        <v/>
      </c>
      <c r="AC18" s="176">
        <f t="shared" si="12"/>
        <v>0</v>
      </c>
      <c r="AD18" s="6">
        <f t="shared" si="13"/>
        <v>0</v>
      </c>
      <c r="AE18" s="177">
        <f t="shared" si="14"/>
        <v>0</v>
      </c>
      <c r="AF18" s="177">
        <f t="shared" si="15"/>
        <v>0</v>
      </c>
      <c r="AG18" s="177">
        <f t="shared" si="16"/>
        <v>0</v>
      </c>
      <c r="AH18" s="178" t="str">
        <f t="shared" si="17"/>
        <v>ü</v>
      </c>
      <c r="AI18" s="179"/>
      <c r="AJ18" s="180" t="str">
        <f t="shared" si="18"/>
        <v/>
      </c>
      <c r="AK18" s="180" t="str">
        <f t="shared" si="19"/>
        <v/>
      </c>
      <c r="AL18" s="180" t="str">
        <f t="shared" si="20"/>
        <v/>
      </c>
      <c r="AM18" s="180" t="str">
        <f t="shared" si="21"/>
        <v/>
      </c>
      <c r="AN18" s="180" t="str">
        <f t="shared" si="22"/>
        <v/>
      </c>
      <c r="AO18" s="180" t="str">
        <f t="shared" si="23"/>
        <v/>
      </c>
      <c r="AP18" s="180" t="str">
        <f t="shared" si="24"/>
        <v/>
      </c>
      <c r="AQ18" s="180" t="str">
        <f t="shared" si="25"/>
        <v/>
      </c>
      <c r="AR18" s="180" t="str">
        <f t="shared" si="26"/>
        <v/>
      </c>
      <c r="AS18" s="180" t="str">
        <f t="shared" si="27"/>
        <v/>
      </c>
      <c r="AT18" s="180" t="str">
        <f t="shared" si="28"/>
        <v/>
      </c>
      <c r="AU18" s="180" t="str">
        <f t="shared" si="29"/>
        <v/>
      </c>
      <c r="AV18" s="180">
        <f t="shared" si="30"/>
        <v>0</v>
      </c>
      <c r="AW18" s="145">
        <f t="shared" si="31"/>
        <v>0</v>
      </c>
      <c r="AX18" s="145"/>
      <c r="AY18" s="145"/>
      <c r="AZ18" s="146"/>
      <c r="BA18" s="146"/>
      <c r="BB18" s="146"/>
      <c r="BC18" s="147"/>
      <c r="BD18" s="147"/>
      <c r="BE18" s="147"/>
      <c r="BF18" s="147"/>
      <c r="BG18" s="147"/>
      <c r="BH18" s="147"/>
      <c r="BI18" s="147"/>
      <c r="BJ18" s="147"/>
      <c r="BK18" s="147"/>
      <c r="BL18" s="147"/>
      <c r="BM18" s="147"/>
      <c r="BN18" s="147"/>
      <c r="BO18" s="147"/>
      <c r="BP18" s="147"/>
      <c r="BQ18" s="147"/>
      <c r="BR18" s="147"/>
      <c r="BS18" s="147"/>
      <c r="BT18" s="147"/>
      <c r="BU18" s="147"/>
    </row>
    <row r="19" spans="1:73" s="148" customFormat="1" ht="28.35" customHeight="1" thickBot="1" x14ac:dyDescent="0.3">
      <c r="A19" s="181">
        <v>10</v>
      </c>
      <c r="B19" s="69"/>
      <c r="C19" s="69"/>
      <c r="D19" s="70"/>
      <c r="E19" s="5"/>
      <c r="F19" s="204" t="str">
        <f t="shared" si="0"/>
        <v/>
      </c>
      <c r="G19" s="5"/>
      <c r="H19" s="204" t="str">
        <f t="shared" si="1"/>
        <v/>
      </c>
      <c r="I19" s="5"/>
      <c r="J19" s="204" t="str">
        <f t="shared" si="2"/>
        <v/>
      </c>
      <c r="K19" s="5"/>
      <c r="L19" s="204" t="str">
        <f t="shared" si="3"/>
        <v/>
      </c>
      <c r="M19" s="5"/>
      <c r="N19" s="204" t="str">
        <f t="shared" si="4"/>
        <v/>
      </c>
      <c r="O19" s="5"/>
      <c r="P19" s="204" t="str">
        <f t="shared" si="5"/>
        <v/>
      </c>
      <c r="Q19" s="5"/>
      <c r="R19" s="204" t="str">
        <f t="shared" si="6"/>
        <v/>
      </c>
      <c r="S19" s="5"/>
      <c r="T19" s="204" t="str">
        <f t="shared" si="7"/>
        <v/>
      </c>
      <c r="U19" s="5"/>
      <c r="V19" s="204" t="str">
        <f t="shared" si="8"/>
        <v/>
      </c>
      <c r="W19" s="5"/>
      <c r="X19" s="204" t="str">
        <f t="shared" si="9"/>
        <v/>
      </c>
      <c r="Y19" s="5"/>
      <c r="Z19" s="204" t="str">
        <f t="shared" si="10"/>
        <v/>
      </c>
      <c r="AA19" s="5"/>
      <c r="AB19" s="204" t="str">
        <f t="shared" si="11"/>
        <v/>
      </c>
      <c r="AC19" s="176">
        <f t="shared" si="12"/>
        <v>0</v>
      </c>
      <c r="AD19" s="6">
        <f t="shared" si="13"/>
        <v>0</v>
      </c>
      <c r="AE19" s="177">
        <f t="shared" si="14"/>
        <v>0</v>
      </c>
      <c r="AF19" s="177">
        <f t="shared" si="15"/>
        <v>0</v>
      </c>
      <c r="AG19" s="177">
        <f t="shared" si="16"/>
        <v>0</v>
      </c>
      <c r="AH19" s="178" t="str">
        <f t="shared" si="17"/>
        <v>ü</v>
      </c>
      <c r="AI19" s="179"/>
      <c r="AJ19" s="180" t="str">
        <f t="shared" si="18"/>
        <v/>
      </c>
      <c r="AK19" s="180" t="str">
        <f t="shared" si="19"/>
        <v/>
      </c>
      <c r="AL19" s="180" t="str">
        <f t="shared" si="20"/>
        <v/>
      </c>
      <c r="AM19" s="180" t="str">
        <f t="shared" si="21"/>
        <v/>
      </c>
      <c r="AN19" s="180" t="str">
        <f t="shared" si="22"/>
        <v/>
      </c>
      <c r="AO19" s="180" t="str">
        <f t="shared" si="23"/>
        <v/>
      </c>
      <c r="AP19" s="180" t="str">
        <f t="shared" si="24"/>
        <v/>
      </c>
      <c r="AQ19" s="180" t="str">
        <f t="shared" si="25"/>
        <v/>
      </c>
      <c r="AR19" s="180" t="str">
        <f t="shared" si="26"/>
        <v/>
      </c>
      <c r="AS19" s="180" t="str">
        <f t="shared" si="27"/>
        <v/>
      </c>
      <c r="AT19" s="180" t="str">
        <f t="shared" si="28"/>
        <v/>
      </c>
      <c r="AU19" s="180" t="str">
        <f t="shared" si="29"/>
        <v/>
      </c>
      <c r="AV19" s="180">
        <f t="shared" si="30"/>
        <v>0</v>
      </c>
      <c r="AW19" s="145">
        <f t="shared" si="31"/>
        <v>0</v>
      </c>
      <c r="AX19" s="145"/>
      <c r="AY19" s="145"/>
      <c r="AZ19" s="146"/>
      <c r="BA19" s="146"/>
      <c r="BB19" s="146"/>
      <c r="BC19" s="147"/>
      <c r="BD19" s="147"/>
      <c r="BE19" s="147"/>
      <c r="BF19" s="147"/>
      <c r="BG19" s="147"/>
      <c r="BH19" s="147"/>
      <c r="BI19" s="147"/>
      <c r="BJ19" s="147"/>
      <c r="BK19" s="147"/>
      <c r="BL19" s="147"/>
      <c r="BM19" s="147"/>
      <c r="BN19" s="147"/>
      <c r="BO19" s="147"/>
      <c r="BP19" s="147"/>
      <c r="BQ19" s="147"/>
      <c r="BR19" s="147"/>
      <c r="BS19" s="147"/>
      <c r="BT19" s="147"/>
      <c r="BU19" s="147"/>
    </row>
    <row r="20" spans="1:73" s="148" customFormat="1" ht="28.35" customHeight="1" thickBot="1" x14ac:dyDescent="0.3">
      <c r="A20" s="181">
        <v>11</v>
      </c>
      <c r="B20" s="69"/>
      <c r="C20" s="69"/>
      <c r="D20" s="70"/>
      <c r="E20" s="5"/>
      <c r="F20" s="204" t="str">
        <f t="shared" si="0"/>
        <v/>
      </c>
      <c r="G20" s="5"/>
      <c r="H20" s="204" t="str">
        <f t="shared" si="1"/>
        <v/>
      </c>
      <c r="I20" s="5"/>
      <c r="J20" s="204" t="str">
        <f t="shared" si="2"/>
        <v/>
      </c>
      <c r="K20" s="5"/>
      <c r="L20" s="204" t="str">
        <f t="shared" si="3"/>
        <v/>
      </c>
      <c r="M20" s="5"/>
      <c r="N20" s="204" t="str">
        <f t="shared" si="4"/>
        <v/>
      </c>
      <c r="O20" s="5"/>
      <c r="P20" s="204" t="str">
        <f t="shared" si="5"/>
        <v/>
      </c>
      <c r="Q20" s="5"/>
      <c r="R20" s="204" t="str">
        <f t="shared" si="6"/>
        <v/>
      </c>
      <c r="S20" s="5"/>
      <c r="T20" s="204" t="str">
        <f t="shared" si="7"/>
        <v/>
      </c>
      <c r="U20" s="5"/>
      <c r="V20" s="204" t="str">
        <f t="shared" si="8"/>
        <v/>
      </c>
      <c r="W20" s="5"/>
      <c r="X20" s="204" t="str">
        <f t="shared" si="9"/>
        <v/>
      </c>
      <c r="Y20" s="5"/>
      <c r="Z20" s="204" t="str">
        <f t="shared" si="10"/>
        <v/>
      </c>
      <c r="AA20" s="5"/>
      <c r="AB20" s="204" t="str">
        <f t="shared" si="11"/>
        <v/>
      </c>
      <c r="AC20" s="176">
        <f t="shared" si="12"/>
        <v>0</v>
      </c>
      <c r="AD20" s="6">
        <f t="shared" si="13"/>
        <v>0</v>
      </c>
      <c r="AE20" s="177">
        <f t="shared" si="14"/>
        <v>0</v>
      </c>
      <c r="AF20" s="177">
        <f t="shared" si="15"/>
        <v>0</v>
      </c>
      <c r="AG20" s="177">
        <f t="shared" si="16"/>
        <v>0</v>
      </c>
      <c r="AH20" s="178" t="str">
        <f t="shared" si="17"/>
        <v>ü</v>
      </c>
      <c r="AI20" s="179"/>
      <c r="AJ20" s="180" t="str">
        <f t="shared" si="18"/>
        <v/>
      </c>
      <c r="AK20" s="180" t="str">
        <f t="shared" si="19"/>
        <v/>
      </c>
      <c r="AL20" s="180" t="str">
        <f t="shared" si="20"/>
        <v/>
      </c>
      <c r="AM20" s="180" t="str">
        <f t="shared" si="21"/>
        <v/>
      </c>
      <c r="AN20" s="180" t="str">
        <f t="shared" si="22"/>
        <v/>
      </c>
      <c r="AO20" s="180" t="str">
        <f t="shared" si="23"/>
        <v/>
      </c>
      <c r="AP20" s="180" t="str">
        <f t="shared" si="24"/>
        <v/>
      </c>
      <c r="AQ20" s="180" t="str">
        <f t="shared" si="25"/>
        <v/>
      </c>
      <c r="AR20" s="180" t="str">
        <f t="shared" si="26"/>
        <v/>
      </c>
      <c r="AS20" s="180" t="str">
        <f t="shared" si="27"/>
        <v/>
      </c>
      <c r="AT20" s="180" t="str">
        <f t="shared" si="28"/>
        <v/>
      </c>
      <c r="AU20" s="180" t="str">
        <f t="shared" si="29"/>
        <v/>
      </c>
      <c r="AV20" s="180">
        <f t="shared" si="30"/>
        <v>0</v>
      </c>
      <c r="AW20" s="145">
        <f t="shared" si="31"/>
        <v>0</v>
      </c>
      <c r="AX20" s="145"/>
      <c r="AY20" s="145"/>
      <c r="AZ20" s="146"/>
      <c r="BA20" s="146"/>
      <c r="BB20" s="146"/>
      <c r="BC20" s="147"/>
      <c r="BD20" s="147"/>
      <c r="BE20" s="147"/>
      <c r="BF20" s="147"/>
      <c r="BG20" s="147"/>
      <c r="BH20" s="147"/>
      <c r="BI20" s="147"/>
      <c r="BJ20" s="147"/>
      <c r="BK20" s="147"/>
      <c r="BL20" s="147"/>
      <c r="BM20" s="147"/>
      <c r="BN20" s="147"/>
      <c r="BO20" s="147"/>
      <c r="BP20" s="147"/>
      <c r="BQ20" s="147"/>
      <c r="BR20" s="147"/>
      <c r="BS20" s="147"/>
      <c r="BT20" s="147"/>
      <c r="BU20" s="147"/>
    </row>
    <row r="21" spans="1:73" s="148" customFormat="1" ht="28.35" customHeight="1" thickBot="1" x14ac:dyDescent="0.3">
      <c r="A21" s="181">
        <v>12</v>
      </c>
      <c r="B21" s="69"/>
      <c r="C21" s="69"/>
      <c r="D21" s="70"/>
      <c r="E21" s="5"/>
      <c r="F21" s="204" t="str">
        <f t="shared" si="0"/>
        <v/>
      </c>
      <c r="G21" s="5"/>
      <c r="H21" s="204" t="str">
        <f t="shared" si="1"/>
        <v/>
      </c>
      <c r="I21" s="5"/>
      <c r="J21" s="204" t="str">
        <f t="shared" si="2"/>
        <v/>
      </c>
      <c r="K21" s="5"/>
      <c r="L21" s="204" t="str">
        <f t="shared" si="3"/>
        <v/>
      </c>
      <c r="M21" s="5"/>
      <c r="N21" s="204" t="str">
        <f t="shared" si="4"/>
        <v/>
      </c>
      <c r="O21" s="5"/>
      <c r="P21" s="204" t="str">
        <f t="shared" si="5"/>
        <v/>
      </c>
      <c r="Q21" s="5"/>
      <c r="R21" s="204" t="str">
        <f t="shared" si="6"/>
        <v/>
      </c>
      <c r="S21" s="5"/>
      <c r="T21" s="204" t="str">
        <f t="shared" si="7"/>
        <v/>
      </c>
      <c r="U21" s="5"/>
      <c r="V21" s="204" t="str">
        <f t="shared" si="8"/>
        <v/>
      </c>
      <c r="W21" s="5"/>
      <c r="X21" s="204" t="str">
        <f t="shared" si="9"/>
        <v/>
      </c>
      <c r="Y21" s="5"/>
      <c r="Z21" s="204" t="str">
        <f t="shared" si="10"/>
        <v/>
      </c>
      <c r="AA21" s="5"/>
      <c r="AB21" s="204" t="str">
        <f t="shared" si="11"/>
        <v/>
      </c>
      <c r="AC21" s="176">
        <f t="shared" si="12"/>
        <v>0</v>
      </c>
      <c r="AD21" s="6">
        <f t="shared" si="13"/>
        <v>0</v>
      </c>
      <c r="AE21" s="177">
        <f t="shared" si="14"/>
        <v>0</v>
      </c>
      <c r="AF21" s="177">
        <f t="shared" si="15"/>
        <v>0</v>
      </c>
      <c r="AG21" s="177">
        <f t="shared" si="16"/>
        <v>0</v>
      </c>
      <c r="AH21" s="178" t="str">
        <f t="shared" si="17"/>
        <v>ü</v>
      </c>
      <c r="AI21" s="179"/>
      <c r="AJ21" s="180" t="str">
        <f t="shared" si="18"/>
        <v/>
      </c>
      <c r="AK21" s="180" t="str">
        <f t="shared" si="19"/>
        <v/>
      </c>
      <c r="AL21" s="180" t="str">
        <f t="shared" si="20"/>
        <v/>
      </c>
      <c r="AM21" s="180" t="str">
        <f t="shared" si="21"/>
        <v/>
      </c>
      <c r="AN21" s="180" t="str">
        <f t="shared" si="22"/>
        <v/>
      </c>
      <c r="AO21" s="180" t="str">
        <f t="shared" si="23"/>
        <v/>
      </c>
      <c r="AP21" s="180" t="str">
        <f t="shared" si="24"/>
        <v/>
      </c>
      <c r="AQ21" s="180" t="str">
        <f t="shared" si="25"/>
        <v/>
      </c>
      <c r="AR21" s="180" t="str">
        <f t="shared" si="26"/>
        <v/>
      </c>
      <c r="AS21" s="180" t="str">
        <f t="shared" si="27"/>
        <v/>
      </c>
      <c r="AT21" s="180" t="str">
        <f t="shared" si="28"/>
        <v/>
      </c>
      <c r="AU21" s="180" t="str">
        <f t="shared" si="29"/>
        <v/>
      </c>
      <c r="AV21" s="180">
        <f t="shared" si="30"/>
        <v>0</v>
      </c>
      <c r="AW21" s="145">
        <f t="shared" si="31"/>
        <v>0</v>
      </c>
      <c r="AX21" s="145"/>
      <c r="AY21" s="145"/>
      <c r="AZ21" s="146"/>
      <c r="BA21" s="146"/>
      <c r="BB21" s="146"/>
      <c r="BC21" s="147"/>
      <c r="BD21" s="147"/>
      <c r="BE21" s="147"/>
      <c r="BF21" s="147"/>
      <c r="BG21" s="147"/>
      <c r="BH21" s="147"/>
      <c r="BI21" s="147"/>
      <c r="BJ21" s="147"/>
      <c r="BK21" s="147"/>
      <c r="BL21" s="147"/>
      <c r="BM21" s="147"/>
      <c r="BN21" s="147"/>
      <c r="BO21" s="147"/>
      <c r="BP21" s="147"/>
      <c r="BQ21" s="147"/>
      <c r="BR21" s="147"/>
      <c r="BS21" s="147"/>
      <c r="BT21" s="147"/>
      <c r="BU21" s="147"/>
    </row>
    <row r="22" spans="1:73" s="148" customFormat="1" ht="28.35" customHeight="1" thickBot="1" x14ac:dyDescent="0.3">
      <c r="A22" s="181">
        <v>13</v>
      </c>
      <c r="B22" s="69"/>
      <c r="C22" s="69"/>
      <c r="D22" s="70"/>
      <c r="E22" s="5"/>
      <c r="F22" s="204" t="str">
        <f t="shared" si="0"/>
        <v/>
      </c>
      <c r="G22" s="5"/>
      <c r="H22" s="204" t="str">
        <f t="shared" si="1"/>
        <v/>
      </c>
      <c r="I22" s="5"/>
      <c r="J22" s="204" t="str">
        <f t="shared" si="2"/>
        <v/>
      </c>
      <c r="K22" s="5"/>
      <c r="L22" s="204" t="str">
        <f t="shared" si="3"/>
        <v/>
      </c>
      <c r="M22" s="5"/>
      <c r="N22" s="204" t="str">
        <f t="shared" si="4"/>
        <v/>
      </c>
      <c r="O22" s="5"/>
      <c r="P22" s="204" t="str">
        <f t="shared" si="5"/>
        <v/>
      </c>
      <c r="Q22" s="5"/>
      <c r="R22" s="204" t="str">
        <f t="shared" si="6"/>
        <v/>
      </c>
      <c r="S22" s="5"/>
      <c r="T22" s="204" t="str">
        <f t="shared" si="7"/>
        <v/>
      </c>
      <c r="U22" s="5"/>
      <c r="V22" s="204" t="str">
        <f t="shared" si="8"/>
        <v/>
      </c>
      <c r="W22" s="5"/>
      <c r="X22" s="204" t="str">
        <f t="shared" si="9"/>
        <v/>
      </c>
      <c r="Y22" s="5"/>
      <c r="Z22" s="204" t="str">
        <f t="shared" si="10"/>
        <v/>
      </c>
      <c r="AA22" s="5"/>
      <c r="AB22" s="204" t="str">
        <f t="shared" si="11"/>
        <v/>
      </c>
      <c r="AC22" s="176">
        <f t="shared" si="12"/>
        <v>0</v>
      </c>
      <c r="AD22" s="6">
        <f t="shared" si="13"/>
        <v>0</v>
      </c>
      <c r="AE22" s="177">
        <f t="shared" si="14"/>
        <v>0</v>
      </c>
      <c r="AF22" s="177">
        <f t="shared" si="15"/>
        <v>0</v>
      </c>
      <c r="AG22" s="177">
        <f t="shared" si="16"/>
        <v>0</v>
      </c>
      <c r="AH22" s="178" t="str">
        <f t="shared" si="17"/>
        <v>ü</v>
      </c>
      <c r="AI22" s="179"/>
      <c r="AJ22" s="180" t="str">
        <f t="shared" si="18"/>
        <v/>
      </c>
      <c r="AK22" s="180" t="str">
        <f t="shared" si="19"/>
        <v/>
      </c>
      <c r="AL22" s="180" t="str">
        <f t="shared" si="20"/>
        <v/>
      </c>
      <c r="AM22" s="180" t="str">
        <f t="shared" si="21"/>
        <v/>
      </c>
      <c r="AN22" s="180" t="str">
        <f t="shared" si="22"/>
        <v/>
      </c>
      <c r="AO22" s="180" t="str">
        <f t="shared" si="23"/>
        <v/>
      </c>
      <c r="AP22" s="180" t="str">
        <f t="shared" si="24"/>
        <v/>
      </c>
      <c r="AQ22" s="180" t="str">
        <f t="shared" si="25"/>
        <v/>
      </c>
      <c r="AR22" s="180" t="str">
        <f t="shared" si="26"/>
        <v/>
      </c>
      <c r="AS22" s="180" t="str">
        <f t="shared" si="27"/>
        <v/>
      </c>
      <c r="AT22" s="180" t="str">
        <f t="shared" si="28"/>
        <v/>
      </c>
      <c r="AU22" s="180" t="str">
        <f t="shared" si="29"/>
        <v/>
      </c>
      <c r="AV22" s="180">
        <f t="shared" si="30"/>
        <v>0</v>
      </c>
      <c r="AW22" s="145">
        <f t="shared" si="31"/>
        <v>0</v>
      </c>
      <c r="AX22" s="145"/>
      <c r="AY22" s="145"/>
      <c r="AZ22" s="146"/>
      <c r="BA22" s="146"/>
      <c r="BB22" s="146"/>
      <c r="BC22" s="147"/>
      <c r="BD22" s="147"/>
      <c r="BE22" s="147"/>
      <c r="BF22" s="147"/>
      <c r="BG22" s="147"/>
      <c r="BH22" s="147"/>
      <c r="BI22" s="147"/>
      <c r="BJ22" s="147"/>
      <c r="BK22" s="147"/>
      <c r="BL22" s="147"/>
      <c r="BM22" s="147"/>
      <c r="BN22" s="147"/>
      <c r="BO22" s="147"/>
      <c r="BP22" s="147"/>
      <c r="BQ22" s="147"/>
      <c r="BR22" s="147"/>
      <c r="BS22" s="147"/>
      <c r="BT22" s="147"/>
      <c r="BU22" s="147"/>
    </row>
    <row r="23" spans="1:73" s="148" customFormat="1" ht="28.35" customHeight="1" thickBot="1" x14ac:dyDescent="0.3">
      <c r="A23" s="181">
        <v>14</v>
      </c>
      <c r="B23" s="69"/>
      <c r="C23" s="69"/>
      <c r="D23" s="70"/>
      <c r="E23" s="7"/>
      <c r="F23" s="204" t="str">
        <f t="shared" si="0"/>
        <v/>
      </c>
      <c r="G23" s="7"/>
      <c r="H23" s="204" t="str">
        <f t="shared" si="1"/>
        <v/>
      </c>
      <c r="I23" s="7"/>
      <c r="J23" s="204" t="str">
        <f t="shared" si="2"/>
        <v/>
      </c>
      <c r="K23" s="7"/>
      <c r="L23" s="204" t="str">
        <f t="shared" si="3"/>
        <v/>
      </c>
      <c r="M23" s="7"/>
      <c r="N23" s="204" t="str">
        <f t="shared" si="4"/>
        <v/>
      </c>
      <c r="O23" s="7"/>
      <c r="P23" s="204" t="str">
        <f t="shared" si="5"/>
        <v/>
      </c>
      <c r="Q23" s="7"/>
      <c r="R23" s="204" t="str">
        <f t="shared" si="6"/>
        <v/>
      </c>
      <c r="S23" s="7"/>
      <c r="T23" s="204" t="str">
        <f t="shared" si="7"/>
        <v/>
      </c>
      <c r="U23" s="7"/>
      <c r="V23" s="204" t="str">
        <f t="shared" si="8"/>
        <v/>
      </c>
      <c r="W23" s="7"/>
      <c r="X23" s="204" t="str">
        <f t="shared" si="9"/>
        <v/>
      </c>
      <c r="Y23" s="7"/>
      <c r="Z23" s="204" t="str">
        <f t="shared" si="10"/>
        <v/>
      </c>
      <c r="AA23" s="7"/>
      <c r="AB23" s="204" t="str">
        <f t="shared" si="11"/>
        <v/>
      </c>
      <c r="AC23" s="176">
        <f t="shared" si="12"/>
        <v>0</v>
      </c>
      <c r="AD23" s="6">
        <f t="shared" si="13"/>
        <v>0</v>
      </c>
      <c r="AE23" s="177">
        <f t="shared" si="14"/>
        <v>0</v>
      </c>
      <c r="AF23" s="177">
        <f t="shared" si="15"/>
        <v>0</v>
      </c>
      <c r="AG23" s="177">
        <f t="shared" si="16"/>
        <v>0</v>
      </c>
      <c r="AH23" s="178" t="str">
        <f t="shared" si="17"/>
        <v>ü</v>
      </c>
      <c r="AI23" s="179"/>
      <c r="AJ23" s="180" t="str">
        <f t="shared" si="18"/>
        <v/>
      </c>
      <c r="AK23" s="180" t="str">
        <f t="shared" si="19"/>
        <v/>
      </c>
      <c r="AL23" s="180" t="str">
        <f t="shared" si="20"/>
        <v/>
      </c>
      <c r="AM23" s="180" t="str">
        <f t="shared" si="21"/>
        <v/>
      </c>
      <c r="AN23" s="180" t="str">
        <f t="shared" si="22"/>
        <v/>
      </c>
      <c r="AO23" s="180" t="str">
        <f t="shared" si="23"/>
        <v/>
      </c>
      <c r="AP23" s="180" t="str">
        <f t="shared" si="24"/>
        <v/>
      </c>
      <c r="AQ23" s="180" t="str">
        <f t="shared" si="25"/>
        <v/>
      </c>
      <c r="AR23" s="180" t="str">
        <f t="shared" si="26"/>
        <v/>
      </c>
      <c r="AS23" s="180" t="str">
        <f t="shared" si="27"/>
        <v/>
      </c>
      <c r="AT23" s="180" t="str">
        <f t="shared" si="28"/>
        <v/>
      </c>
      <c r="AU23" s="180" t="str">
        <f t="shared" si="29"/>
        <v/>
      </c>
      <c r="AV23" s="180">
        <f t="shared" si="30"/>
        <v>0</v>
      </c>
      <c r="AW23" s="145">
        <f t="shared" si="31"/>
        <v>0</v>
      </c>
      <c r="AX23" s="145"/>
      <c r="AY23" s="145"/>
      <c r="AZ23" s="146"/>
      <c r="BA23" s="146"/>
      <c r="BB23" s="146"/>
      <c r="BC23" s="147"/>
      <c r="BD23" s="147"/>
      <c r="BE23" s="147"/>
      <c r="BF23" s="147"/>
      <c r="BG23" s="147"/>
      <c r="BH23" s="147"/>
      <c r="BI23" s="147"/>
      <c r="BJ23" s="147"/>
      <c r="BK23" s="147"/>
      <c r="BL23" s="147"/>
      <c r="BM23" s="147"/>
      <c r="BN23" s="147"/>
      <c r="BO23" s="147"/>
      <c r="BP23" s="147"/>
      <c r="BQ23" s="147"/>
      <c r="BR23" s="147"/>
      <c r="BS23" s="147"/>
      <c r="BT23" s="147"/>
      <c r="BU23" s="147"/>
    </row>
    <row r="24" spans="1:73" s="148" customFormat="1" ht="28.35" customHeight="1" thickBot="1" x14ac:dyDescent="0.3">
      <c r="A24" s="181">
        <v>15</v>
      </c>
      <c r="B24" s="69"/>
      <c r="C24" s="69"/>
      <c r="D24" s="70"/>
      <c r="E24" s="5"/>
      <c r="F24" s="204" t="str">
        <f t="shared" si="0"/>
        <v/>
      </c>
      <c r="G24" s="5"/>
      <c r="H24" s="204" t="str">
        <f t="shared" si="1"/>
        <v/>
      </c>
      <c r="I24" s="5"/>
      <c r="J24" s="204" t="str">
        <f t="shared" si="2"/>
        <v/>
      </c>
      <c r="K24" s="5"/>
      <c r="L24" s="204" t="str">
        <f t="shared" si="3"/>
        <v/>
      </c>
      <c r="M24" s="5"/>
      <c r="N24" s="204" t="str">
        <f t="shared" si="4"/>
        <v/>
      </c>
      <c r="O24" s="5"/>
      <c r="P24" s="204" t="str">
        <f t="shared" si="5"/>
        <v/>
      </c>
      <c r="Q24" s="5"/>
      <c r="R24" s="204" t="str">
        <f t="shared" si="6"/>
        <v/>
      </c>
      <c r="S24" s="5"/>
      <c r="T24" s="204" t="str">
        <f t="shared" si="7"/>
        <v/>
      </c>
      <c r="U24" s="5"/>
      <c r="V24" s="204" t="str">
        <f t="shared" si="8"/>
        <v/>
      </c>
      <c r="W24" s="5"/>
      <c r="X24" s="204" t="str">
        <f t="shared" si="9"/>
        <v/>
      </c>
      <c r="Y24" s="5"/>
      <c r="Z24" s="204" t="str">
        <f t="shared" si="10"/>
        <v/>
      </c>
      <c r="AA24" s="5"/>
      <c r="AB24" s="204" t="str">
        <f t="shared" si="11"/>
        <v/>
      </c>
      <c r="AC24" s="176">
        <f t="shared" si="12"/>
        <v>0</v>
      </c>
      <c r="AD24" s="6">
        <f t="shared" si="13"/>
        <v>0</v>
      </c>
      <c r="AE24" s="177">
        <f t="shared" si="14"/>
        <v>0</v>
      </c>
      <c r="AF24" s="177">
        <f t="shared" si="15"/>
        <v>0</v>
      </c>
      <c r="AG24" s="177">
        <f t="shared" si="16"/>
        <v>0</v>
      </c>
      <c r="AH24" s="178" t="str">
        <f t="shared" si="17"/>
        <v>ü</v>
      </c>
      <c r="AI24" s="179"/>
      <c r="AJ24" s="180" t="str">
        <f t="shared" si="18"/>
        <v/>
      </c>
      <c r="AK24" s="180" t="str">
        <f t="shared" si="19"/>
        <v/>
      </c>
      <c r="AL24" s="180" t="str">
        <f t="shared" si="20"/>
        <v/>
      </c>
      <c r="AM24" s="180" t="str">
        <f t="shared" si="21"/>
        <v/>
      </c>
      <c r="AN24" s="180" t="str">
        <f t="shared" si="22"/>
        <v/>
      </c>
      <c r="AO24" s="180" t="str">
        <f t="shared" si="23"/>
        <v/>
      </c>
      <c r="AP24" s="180" t="str">
        <f t="shared" si="24"/>
        <v/>
      </c>
      <c r="AQ24" s="180" t="str">
        <f t="shared" si="25"/>
        <v/>
      </c>
      <c r="AR24" s="180" t="str">
        <f t="shared" si="26"/>
        <v/>
      </c>
      <c r="AS24" s="180" t="str">
        <f t="shared" si="27"/>
        <v/>
      </c>
      <c r="AT24" s="180" t="str">
        <f t="shared" si="28"/>
        <v/>
      </c>
      <c r="AU24" s="180" t="str">
        <f t="shared" si="29"/>
        <v/>
      </c>
      <c r="AV24" s="180">
        <f t="shared" si="30"/>
        <v>0</v>
      </c>
      <c r="AW24" s="145">
        <f t="shared" si="31"/>
        <v>0</v>
      </c>
      <c r="AX24" s="145"/>
      <c r="AY24" s="145"/>
      <c r="AZ24" s="146"/>
      <c r="BA24" s="146"/>
      <c r="BB24" s="146"/>
      <c r="BC24" s="147"/>
      <c r="BD24" s="147"/>
      <c r="BE24" s="147"/>
      <c r="BF24" s="147"/>
      <c r="BG24" s="147"/>
      <c r="BH24" s="147"/>
      <c r="BI24" s="147"/>
      <c r="BJ24" s="147"/>
      <c r="BK24" s="147"/>
      <c r="BL24" s="147"/>
      <c r="BM24" s="147"/>
      <c r="BN24" s="147"/>
      <c r="BO24" s="147"/>
      <c r="BP24" s="147"/>
      <c r="BQ24" s="147"/>
      <c r="BR24" s="147"/>
      <c r="BS24" s="147"/>
      <c r="BT24" s="147"/>
      <c r="BU24" s="147"/>
    </row>
    <row r="25" spans="1:73" s="148" customFormat="1" ht="28.35" customHeight="1" thickBot="1" x14ac:dyDescent="0.3">
      <c r="A25" s="181">
        <v>16</v>
      </c>
      <c r="B25" s="69"/>
      <c r="C25" s="69"/>
      <c r="D25" s="70"/>
      <c r="E25" s="5"/>
      <c r="F25" s="204" t="str">
        <f t="shared" si="0"/>
        <v/>
      </c>
      <c r="G25" s="5"/>
      <c r="H25" s="204" t="str">
        <f t="shared" si="1"/>
        <v/>
      </c>
      <c r="I25" s="5"/>
      <c r="J25" s="204" t="str">
        <f t="shared" si="2"/>
        <v/>
      </c>
      <c r="K25" s="5"/>
      <c r="L25" s="204" t="str">
        <f t="shared" si="3"/>
        <v/>
      </c>
      <c r="M25" s="5"/>
      <c r="N25" s="204" t="str">
        <f t="shared" si="4"/>
        <v/>
      </c>
      <c r="O25" s="5"/>
      <c r="P25" s="204" t="str">
        <f t="shared" si="5"/>
        <v/>
      </c>
      <c r="Q25" s="5"/>
      <c r="R25" s="204" t="str">
        <f t="shared" si="6"/>
        <v/>
      </c>
      <c r="S25" s="5"/>
      <c r="T25" s="204" t="str">
        <f t="shared" si="7"/>
        <v/>
      </c>
      <c r="U25" s="5"/>
      <c r="V25" s="204" t="str">
        <f t="shared" si="8"/>
        <v/>
      </c>
      <c r="W25" s="5"/>
      <c r="X25" s="204" t="str">
        <f t="shared" si="9"/>
        <v/>
      </c>
      <c r="Y25" s="5"/>
      <c r="Z25" s="204" t="str">
        <f t="shared" si="10"/>
        <v/>
      </c>
      <c r="AA25" s="5"/>
      <c r="AB25" s="204" t="str">
        <f t="shared" si="11"/>
        <v/>
      </c>
      <c r="AC25" s="176">
        <f t="shared" si="12"/>
        <v>0</v>
      </c>
      <c r="AD25" s="6">
        <f t="shared" si="13"/>
        <v>0</v>
      </c>
      <c r="AE25" s="177">
        <f t="shared" si="14"/>
        <v>0</v>
      </c>
      <c r="AF25" s="177">
        <f t="shared" si="15"/>
        <v>0</v>
      </c>
      <c r="AG25" s="177">
        <f t="shared" si="16"/>
        <v>0</v>
      </c>
      <c r="AH25" s="178" t="str">
        <f t="shared" si="17"/>
        <v>ü</v>
      </c>
      <c r="AI25" s="179"/>
      <c r="AJ25" s="180" t="str">
        <f t="shared" si="18"/>
        <v/>
      </c>
      <c r="AK25" s="180" t="str">
        <f t="shared" si="19"/>
        <v/>
      </c>
      <c r="AL25" s="180" t="str">
        <f t="shared" si="20"/>
        <v/>
      </c>
      <c r="AM25" s="180" t="str">
        <f t="shared" si="21"/>
        <v/>
      </c>
      <c r="AN25" s="180" t="str">
        <f t="shared" si="22"/>
        <v/>
      </c>
      <c r="AO25" s="180" t="str">
        <f t="shared" si="23"/>
        <v/>
      </c>
      <c r="AP25" s="180" t="str">
        <f t="shared" si="24"/>
        <v/>
      </c>
      <c r="AQ25" s="180" t="str">
        <f t="shared" si="25"/>
        <v/>
      </c>
      <c r="AR25" s="180" t="str">
        <f t="shared" si="26"/>
        <v/>
      </c>
      <c r="AS25" s="180" t="str">
        <f t="shared" si="27"/>
        <v/>
      </c>
      <c r="AT25" s="180" t="str">
        <f t="shared" si="28"/>
        <v/>
      </c>
      <c r="AU25" s="180" t="str">
        <f t="shared" si="29"/>
        <v/>
      </c>
      <c r="AV25" s="180">
        <f t="shared" si="30"/>
        <v>0</v>
      </c>
      <c r="AW25" s="145">
        <f t="shared" si="31"/>
        <v>0</v>
      </c>
      <c r="AX25" s="145"/>
      <c r="AY25" s="145"/>
      <c r="AZ25" s="146"/>
      <c r="BA25" s="146"/>
      <c r="BB25" s="146"/>
      <c r="BC25" s="147"/>
      <c r="BD25" s="147"/>
      <c r="BE25" s="147"/>
      <c r="BF25" s="147"/>
      <c r="BG25" s="147"/>
      <c r="BH25" s="147"/>
      <c r="BI25" s="147"/>
      <c r="BJ25" s="147"/>
      <c r="BK25" s="147"/>
      <c r="BL25" s="147"/>
      <c r="BM25" s="147"/>
      <c r="BN25" s="147"/>
      <c r="BO25" s="147"/>
      <c r="BP25" s="147"/>
      <c r="BQ25" s="147"/>
      <c r="BR25" s="147"/>
      <c r="BS25" s="147"/>
      <c r="BT25" s="147"/>
      <c r="BU25" s="147"/>
    </row>
    <row r="26" spans="1:73" s="148" customFormat="1" ht="28.35" customHeight="1" thickBot="1" x14ac:dyDescent="0.3">
      <c r="A26" s="182">
        <v>17</v>
      </c>
      <c r="B26" s="8"/>
      <c r="C26" s="69"/>
      <c r="D26" s="54"/>
      <c r="E26" s="9"/>
      <c r="F26" s="204" t="str">
        <f t="shared" si="0"/>
        <v/>
      </c>
      <c r="G26" s="9"/>
      <c r="H26" s="204" t="str">
        <f t="shared" si="1"/>
        <v/>
      </c>
      <c r="I26" s="9"/>
      <c r="J26" s="204" t="str">
        <f t="shared" si="2"/>
        <v/>
      </c>
      <c r="K26" s="9"/>
      <c r="L26" s="204" t="str">
        <f t="shared" si="3"/>
        <v/>
      </c>
      <c r="M26" s="9"/>
      <c r="N26" s="204" t="str">
        <f t="shared" si="4"/>
        <v/>
      </c>
      <c r="O26" s="9"/>
      <c r="P26" s="204" t="str">
        <f t="shared" si="5"/>
        <v/>
      </c>
      <c r="Q26" s="9"/>
      <c r="R26" s="204" t="str">
        <f t="shared" si="6"/>
        <v/>
      </c>
      <c r="S26" s="9"/>
      <c r="T26" s="204" t="str">
        <f t="shared" si="7"/>
        <v/>
      </c>
      <c r="U26" s="9"/>
      <c r="V26" s="204" t="str">
        <f t="shared" si="8"/>
        <v/>
      </c>
      <c r="W26" s="9"/>
      <c r="X26" s="204" t="str">
        <f t="shared" si="9"/>
        <v/>
      </c>
      <c r="Y26" s="9"/>
      <c r="Z26" s="204" t="str">
        <f t="shared" si="10"/>
        <v/>
      </c>
      <c r="AA26" s="9"/>
      <c r="AB26" s="204" t="str">
        <f t="shared" si="11"/>
        <v/>
      </c>
      <c r="AC26" s="176">
        <f t="shared" si="12"/>
        <v>0</v>
      </c>
      <c r="AD26" s="10">
        <f t="shared" si="13"/>
        <v>0</v>
      </c>
      <c r="AE26" s="177">
        <f t="shared" si="14"/>
        <v>0</v>
      </c>
      <c r="AF26" s="177">
        <f t="shared" si="15"/>
        <v>0</v>
      </c>
      <c r="AG26" s="177">
        <f t="shared" si="16"/>
        <v>0</v>
      </c>
      <c r="AH26" s="178" t="str">
        <f t="shared" si="17"/>
        <v>ü</v>
      </c>
      <c r="AI26" s="179"/>
      <c r="AJ26" s="180" t="str">
        <f t="shared" si="18"/>
        <v/>
      </c>
      <c r="AK26" s="180" t="str">
        <f t="shared" si="19"/>
        <v/>
      </c>
      <c r="AL26" s="180" t="str">
        <f t="shared" si="20"/>
        <v/>
      </c>
      <c r="AM26" s="180" t="str">
        <f t="shared" si="21"/>
        <v/>
      </c>
      <c r="AN26" s="180" t="str">
        <f t="shared" si="22"/>
        <v/>
      </c>
      <c r="AO26" s="180" t="str">
        <f t="shared" si="23"/>
        <v/>
      </c>
      <c r="AP26" s="180" t="str">
        <f t="shared" si="24"/>
        <v/>
      </c>
      <c r="AQ26" s="180" t="str">
        <f t="shared" si="25"/>
        <v/>
      </c>
      <c r="AR26" s="180" t="str">
        <f t="shared" si="26"/>
        <v/>
      </c>
      <c r="AS26" s="180" t="str">
        <f t="shared" si="27"/>
        <v/>
      </c>
      <c r="AT26" s="180" t="str">
        <f t="shared" si="28"/>
        <v/>
      </c>
      <c r="AU26" s="180" t="str">
        <f t="shared" si="29"/>
        <v/>
      </c>
      <c r="AV26" s="180">
        <f t="shared" si="30"/>
        <v>0</v>
      </c>
      <c r="AW26" s="145">
        <f t="shared" si="31"/>
        <v>0</v>
      </c>
      <c r="AX26" s="145"/>
      <c r="AY26" s="145"/>
      <c r="AZ26" s="146"/>
      <c r="BA26" s="146"/>
      <c r="BB26" s="146"/>
      <c r="BC26" s="147"/>
      <c r="BD26" s="147"/>
      <c r="BE26" s="147"/>
      <c r="BF26" s="147"/>
      <c r="BG26" s="147"/>
      <c r="BH26" s="147"/>
      <c r="BI26" s="147"/>
      <c r="BJ26" s="147"/>
      <c r="BK26" s="147"/>
      <c r="BL26" s="147"/>
      <c r="BM26" s="147"/>
      <c r="BN26" s="147"/>
      <c r="BO26" s="147"/>
      <c r="BP26" s="147"/>
      <c r="BQ26" s="147"/>
      <c r="BR26" s="147"/>
      <c r="BS26" s="147"/>
      <c r="BT26" s="147"/>
      <c r="BU26" s="147"/>
    </row>
    <row r="27" spans="1:73" ht="28.35" customHeight="1" thickBot="1" x14ac:dyDescent="0.25">
      <c r="A27" s="347" t="s">
        <v>107</v>
      </c>
      <c r="B27" s="348"/>
      <c r="C27" s="348"/>
      <c r="D27" s="349"/>
      <c r="E27" s="183">
        <f t="shared" ref="E27:AD27" si="32">SUM(E10:E26)</f>
        <v>0</v>
      </c>
      <c r="F27" s="184">
        <f t="shared" si="32"/>
        <v>0</v>
      </c>
      <c r="G27" s="183">
        <f t="shared" si="32"/>
        <v>0</v>
      </c>
      <c r="H27" s="184">
        <f t="shared" si="32"/>
        <v>0</v>
      </c>
      <c r="I27" s="183">
        <f t="shared" si="32"/>
        <v>0</v>
      </c>
      <c r="J27" s="184">
        <f t="shared" si="32"/>
        <v>0</v>
      </c>
      <c r="K27" s="183">
        <f t="shared" si="32"/>
        <v>0</v>
      </c>
      <c r="L27" s="184">
        <f t="shared" si="32"/>
        <v>0</v>
      </c>
      <c r="M27" s="183">
        <f t="shared" si="32"/>
        <v>0</v>
      </c>
      <c r="N27" s="184">
        <f t="shared" si="32"/>
        <v>0</v>
      </c>
      <c r="O27" s="183">
        <f t="shared" si="32"/>
        <v>0</v>
      </c>
      <c r="P27" s="184">
        <f t="shared" si="32"/>
        <v>0</v>
      </c>
      <c r="Q27" s="183">
        <f t="shared" si="32"/>
        <v>0</v>
      </c>
      <c r="R27" s="184">
        <f t="shared" si="32"/>
        <v>0</v>
      </c>
      <c r="S27" s="183">
        <f t="shared" si="32"/>
        <v>0</v>
      </c>
      <c r="T27" s="184">
        <f t="shared" si="32"/>
        <v>0</v>
      </c>
      <c r="U27" s="183">
        <f t="shared" si="32"/>
        <v>0</v>
      </c>
      <c r="V27" s="184">
        <f t="shared" si="32"/>
        <v>0</v>
      </c>
      <c r="W27" s="183">
        <f t="shared" si="32"/>
        <v>0</v>
      </c>
      <c r="X27" s="184">
        <f t="shared" si="32"/>
        <v>0</v>
      </c>
      <c r="Y27" s="183">
        <f t="shared" si="32"/>
        <v>0</v>
      </c>
      <c r="Z27" s="184">
        <f t="shared" si="32"/>
        <v>0</v>
      </c>
      <c r="AA27" s="183">
        <f t="shared" si="32"/>
        <v>0</v>
      </c>
      <c r="AB27" s="184">
        <f t="shared" si="32"/>
        <v>0</v>
      </c>
      <c r="AC27" s="183">
        <f>SUM(AC10:AC26)</f>
        <v>0</v>
      </c>
      <c r="AD27" s="11">
        <f t="shared" si="32"/>
        <v>0</v>
      </c>
      <c r="AE27" s="353"/>
      <c r="AF27" s="354"/>
      <c r="AG27" s="354"/>
      <c r="AH27" s="355"/>
      <c r="AI27" s="144"/>
      <c r="AJ27" s="180">
        <f>SUM(AJ10:AJ26)</f>
        <v>0</v>
      </c>
      <c r="AK27" s="180">
        <f t="shared" ref="AK27:AV27" si="33">SUM(AK10:AK26)</f>
        <v>0</v>
      </c>
      <c r="AL27" s="180">
        <f t="shared" si="33"/>
        <v>0</v>
      </c>
      <c r="AM27" s="180">
        <f t="shared" si="33"/>
        <v>0</v>
      </c>
      <c r="AN27" s="180">
        <f t="shared" si="33"/>
        <v>0</v>
      </c>
      <c r="AO27" s="180">
        <f t="shared" si="33"/>
        <v>0</v>
      </c>
      <c r="AP27" s="180">
        <f t="shared" si="33"/>
        <v>0</v>
      </c>
      <c r="AQ27" s="180">
        <f t="shared" si="33"/>
        <v>0</v>
      </c>
      <c r="AR27" s="180">
        <f t="shared" si="33"/>
        <v>0</v>
      </c>
      <c r="AS27" s="180">
        <f t="shared" si="33"/>
        <v>0</v>
      </c>
      <c r="AT27" s="180">
        <f t="shared" si="33"/>
        <v>0</v>
      </c>
      <c r="AU27" s="180">
        <f t="shared" si="33"/>
        <v>0</v>
      </c>
      <c r="AV27" s="180">
        <f t="shared" si="33"/>
        <v>0</v>
      </c>
    </row>
    <row r="28" spans="1:73" ht="8.85" customHeight="1" x14ac:dyDescent="0.2">
      <c r="A28" s="185"/>
      <c r="B28" s="186"/>
      <c r="C28" s="186"/>
      <c r="D28" s="186"/>
      <c r="E28" s="187"/>
      <c r="F28" s="186"/>
      <c r="G28" s="186"/>
      <c r="H28" s="186"/>
      <c r="I28" s="186"/>
      <c r="J28" s="186"/>
      <c r="K28" s="186"/>
      <c r="L28" s="186"/>
      <c r="M28" s="186"/>
      <c r="N28" s="186"/>
      <c r="O28" s="186"/>
      <c r="P28" s="186"/>
      <c r="Q28" s="186"/>
      <c r="R28" s="186"/>
      <c r="S28" s="186"/>
      <c r="T28" s="186"/>
      <c r="U28" s="186"/>
      <c r="V28" s="186"/>
      <c r="W28" s="186"/>
      <c r="X28" s="186"/>
      <c r="Y28" s="186"/>
      <c r="Z28" s="186"/>
      <c r="AA28" s="186"/>
      <c r="AB28" s="186"/>
      <c r="AC28" s="186"/>
      <c r="AD28" s="186"/>
      <c r="AE28" s="186"/>
      <c r="AF28" s="186"/>
      <c r="AG28" s="186"/>
      <c r="AH28" s="186"/>
      <c r="AI28" s="144"/>
    </row>
    <row r="29" spans="1:73" s="195" customFormat="1" ht="36" customHeight="1" x14ac:dyDescent="0.25">
      <c r="A29" s="188" t="s">
        <v>108</v>
      </c>
      <c r="B29" s="189"/>
      <c r="C29" s="189"/>
      <c r="D29" s="189"/>
      <c r="E29" s="190"/>
      <c r="F29" s="189"/>
      <c r="G29" s="189"/>
      <c r="H29" s="189"/>
      <c r="I29" s="189"/>
      <c r="J29" s="189"/>
      <c r="K29" s="189"/>
      <c r="L29" s="189"/>
      <c r="M29" s="189"/>
      <c r="N29" s="189"/>
      <c r="O29" s="189"/>
      <c r="P29" s="189"/>
      <c r="Q29" s="189"/>
      <c r="R29" s="189"/>
      <c r="S29" s="189"/>
      <c r="T29" s="189"/>
      <c r="U29" s="189"/>
      <c r="V29" s="189"/>
      <c r="W29" s="341" t="s">
        <v>109</v>
      </c>
      <c r="X29" s="341"/>
      <c r="Y29" s="341"/>
      <c r="Z29" s="341"/>
      <c r="AA29" s="356">
        <f>+AD27</f>
        <v>0</v>
      </c>
      <c r="AB29" s="356"/>
      <c r="AC29" s="356"/>
      <c r="AD29" s="356"/>
      <c r="AE29" s="356"/>
      <c r="AF29" s="356"/>
      <c r="AG29" s="356"/>
      <c r="AH29" s="356"/>
      <c r="AI29" s="191"/>
      <c r="AJ29" s="192"/>
      <c r="AK29" s="192"/>
      <c r="AL29" s="192"/>
      <c r="AM29" s="192"/>
      <c r="AN29" s="192"/>
      <c r="AO29" s="192"/>
      <c r="AP29" s="192"/>
      <c r="AQ29" s="192"/>
      <c r="AR29" s="192"/>
      <c r="AS29" s="192"/>
      <c r="AT29" s="192"/>
      <c r="AU29" s="192"/>
      <c r="AV29" s="192"/>
      <c r="AW29" s="192"/>
      <c r="AX29" s="192"/>
      <c r="AY29" s="192"/>
      <c r="AZ29" s="193"/>
      <c r="BA29" s="193"/>
      <c r="BB29" s="193"/>
      <c r="BC29" s="194"/>
      <c r="BD29" s="194"/>
      <c r="BE29" s="194"/>
      <c r="BF29" s="194"/>
      <c r="BG29" s="194"/>
      <c r="BH29" s="194"/>
      <c r="BI29" s="194"/>
      <c r="BJ29" s="194"/>
      <c r="BK29" s="194"/>
      <c r="BL29" s="194"/>
      <c r="BM29" s="194"/>
      <c r="BN29" s="194"/>
      <c r="BO29" s="194"/>
      <c r="BP29" s="194"/>
      <c r="BQ29" s="194"/>
      <c r="BR29" s="194"/>
      <c r="BS29" s="194"/>
      <c r="BT29" s="194"/>
      <c r="BU29" s="194"/>
    </row>
    <row r="30" spans="1:73" s="195" customFormat="1" ht="45" customHeight="1" thickBot="1" x14ac:dyDescent="0.3">
      <c r="A30" s="55"/>
      <c r="B30" s="56"/>
      <c r="C30" s="56"/>
      <c r="D30" s="56"/>
      <c r="E30" s="57"/>
      <c r="F30" s="56"/>
      <c r="G30" s="56"/>
      <c r="H30" s="56"/>
      <c r="I30" s="56"/>
      <c r="J30" s="56"/>
      <c r="K30" s="56"/>
      <c r="L30" s="56"/>
      <c r="M30" s="56"/>
      <c r="N30" s="56"/>
      <c r="O30" s="56"/>
      <c r="P30" s="56"/>
      <c r="Q30" s="56"/>
      <c r="R30" s="56"/>
      <c r="S30" s="56"/>
      <c r="T30" s="56"/>
      <c r="U30" s="56"/>
      <c r="V30" s="56"/>
      <c r="W30" s="341" t="s">
        <v>110</v>
      </c>
      <c r="X30" s="341"/>
      <c r="Y30" s="341"/>
      <c r="Z30" s="341"/>
      <c r="AA30" s="376"/>
      <c r="AB30" s="376"/>
      <c r="AC30" s="376"/>
      <c r="AD30" s="376"/>
      <c r="AE30" s="376"/>
      <c r="AF30" s="376"/>
      <c r="AG30" s="376"/>
      <c r="AH30" s="376"/>
      <c r="AI30" s="191"/>
      <c r="AJ30" s="192"/>
      <c r="AK30" s="192"/>
      <c r="AL30" s="192"/>
      <c r="AM30" s="192"/>
      <c r="AN30" s="192"/>
      <c r="AO30" s="192"/>
      <c r="AP30" s="192"/>
      <c r="AQ30" s="192"/>
      <c r="AR30" s="192"/>
      <c r="AS30" s="192"/>
      <c r="AT30" s="192"/>
      <c r="AU30" s="192"/>
      <c r="AV30" s="192"/>
      <c r="AW30" s="192"/>
      <c r="AX30" s="192"/>
      <c r="AY30" s="192"/>
      <c r="AZ30" s="193"/>
      <c r="BA30" s="193"/>
      <c r="BB30" s="193"/>
      <c r="BC30" s="194"/>
      <c r="BD30" s="194"/>
      <c r="BE30" s="194"/>
      <c r="BF30" s="194"/>
      <c r="BG30" s="194"/>
      <c r="BH30" s="194"/>
      <c r="BI30" s="194"/>
      <c r="BJ30" s="194"/>
      <c r="BK30" s="194"/>
      <c r="BL30" s="194"/>
      <c r="BM30" s="194"/>
      <c r="BN30" s="194"/>
      <c r="BO30" s="194"/>
      <c r="BP30" s="194"/>
      <c r="BQ30" s="194"/>
      <c r="BR30" s="194"/>
      <c r="BS30" s="194"/>
      <c r="BT30" s="194"/>
      <c r="BU30" s="194"/>
    </row>
    <row r="31" spans="1:73" s="195" customFormat="1" ht="45" customHeight="1" thickBot="1" x14ac:dyDescent="0.3">
      <c r="A31" s="55"/>
      <c r="B31" s="56"/>
      <c r="C31" s="56"/>
      <c r="D31" s="56"/>
      <c r="E31" s="57"/>
      <c r="F31" s="56"/>
      <c r="G31" s="56"/>
      <c r="H31" s="56"/>
      <c r="I31" s="56"/>
      <c r="J31" s="56"/>
      <c r="K31" s="56"/>
      <c r="L31" s="56"/>
      <c r="M31" s="56"/>
      <c r="N31" s="56"/>
      <c r="O31" s="56"/>
      <c r="P31" s="56"/>
      <c r="Q31" s="56"/>
      <c r="R31" s="56"/>
      <c r="S31" s="56"/>
      <c r="T31" s="56"/>
      <c r="U31" s="56"/>
      <c r="V31" s="56"/>
      <c r="W31" s="341" t="s">
        <v>111</v>
      </c>
      <c r="X31" s="341"/>
      <c r="Y31" s="341"/>
      <c r="Z31" s="341"/>
      <c r="AA31" s="343"/>
      <c r="AB31" s="343"/>
      <c r="AC31" s="343"/>
      <c r="AD31" s="343"/>
      <c r="AE31" s="343"/>
      <c r="AF31" s="343"/>
      <c r="AG31" s="343"/>
      <c r="AH31" s="343"/>
      <c r="AI31" s="191"/>
      <c r="AJ31" s="192"/>
      <c r="AK31" s="192"/>
      <c r="AL31" s="192"/>
      <c r="AM31" s="192"/>
      <c r="AN31" s="192"/>
      <c r="AO31" s="192"/>
      <c r="AP31" s="192"/>
      <c r="AQ31" s="192"/>
      <c r="AR31" s="192"/>
      <c r="AS31" s="192"/>
      <c r="AT31" s="192"/>
      <c r="AU31" s="192"/>
      <c r="AV31" s="192"/>
      <c r="AW31" s="192"/>
      <c r="AX31" s="192"/>
      <c r="AY31" s="192"/>
      <c r="AZ31" s="193"/>
      <c r="BA31" s="193"/>
      <c r="BB31" s="193"/>
      <c r="BC31" s="194"/>
      <c r="BD31" s="194"/>
      <c r="BE31" s="194"/>
      <c r="BF31" s="194"/>
      <c r="BG31" s="194"/>
      <c r="BH31" s="194"/>
      <c r="BI31" s="194"/>
      <c r="BJ31" s="194"/>
      <c r="BK31" s="194"/>
      <c r="BL31" s="194"/>
      <c r="BM31" s="194"/>
      <c r="BN31" s="194"/>
      <c r="BO31" s="194"/>
      <c r="BP31" s="194"/>
      <c r="BQ31" s="194"/>
      <c r="BR31" s="194"/>
      <c r="BS31" s="194"/>
      <c r="BT31" s="194"/>
      <c r="BU31" s="194"/>
    </row>
    <row r="32" spans="1:73" s="195" customFormat="1" ht="45" customHeight="1" thickBot="1" x14ac:dyDescent="0.3">
      <c r="A32" s="58"/>
      <c r="B32" s="59"/>
      <c r="C32" s="59"/>
      <c r="D32" s="59"/>
      <c r="E32" s="59"/>
      <c r="F32" s="59"/>
      <c r="G32" s="59"/>
      <c r="H32" s="59"/>
      <c r="I32" s="59"/>
      <c r="J32" s="59"/>
      <c r="K32" s="59"/>
      <c r="L32" s="59"/>
      <c r="M32" s="59"/>
      <c r="N32" s="59"/>
      <c r="O32" s="59"/>
      <c r="P32" s="59"/>
      <c r="Q32" s="59"/>
      <c r="R32" s="59"/>
      <c r="S32" s="59"/>
      <c r="T32" s="59"/>
      <c r="U32" s="59"/>
      <c r="V32" s="59"/>
      <c r="W32" s="342" t="s">
        <v>112</v>
      </c>
      <c r="X32" s="342"/>
      <c r="Y32" s="342"/>
      <c r="Z32" s="342"/>
      <c r="AA32" s="343"/>
      <c r="AB32" s="343"/>
      <c r="AC32" s="343"/>
      <c r="AD32" s="343"/>
      <c r="AE32" s="343"/>
      <c r="AF32" s="343"/>
      <c r="AG32" s="343"/>
      <c r="AH32" s="343"/>
      <c r="AI32" s="191"/>
      <c r="AJ32" s="192"/>
      <c r="AK32" s="192"/>
      <c r="AL32" s="192"/>
      <c r="AM32" s="192"/>
      <c r="AN32" s="192"/>
      <c r="AO32" s="192"/>
      <c r="AP32" s="192"/>
      <c r="AQ32" s="192"/>
      <c r="AR32" s="192"/>
      <c r="AS32" s="192"/>
      <c r="AT32" s="192"/>
      <c r="AU32" s="192"/>
      <c r="AV32" s="192"/>
      <c r="AW32" s="192"/>
      <c r="AX32" s="192"/>
      <c r="AY32" s="192"/>
      <c r="AZ32" s="193"/>
      <c r="BA32" s="193"/>
      <c r="BB32" s="193"/>
      <c r="BC32" s="194"/>
      <c r="BD32" s="194"/>
      <c r="BE32" s="194"/>
      <c r="BF32" s="194"/>
      <c r="BG32" s="194"/>
      <c r="BH32" s="194"/>
      <c r="BI32" s="194"/>
      <c r="BJ32" s="194"/>
      <c r="BK32" s="194"/>
      <c r="BL32" s="194"/>
      <c r="BM32" s="194"/>
      <c r="BN32" s="194"/>
      <c r="BO32" s="194"/>
      <c r="BP32" s="194"/>
      <c r="BQ32" s="194"/>
      <c r="BR32" s="194"/>
      <c r="BS32" s="194"/>
      <c r="BT32" s="194"/>
      <c r="BU32" s="194"/>
    </row>
    <row r="33" spans="37:54" s="198" customFormat="1" ht="18.899999999999999" customHeight="1" x14ac:dyDescent="0.2">
      <c r="AK33" s="196"/>
      <c r="AL33" s="196"/>
      <c r="AM33" s="196"/>
      <c r="AN33" s="196"/>
      <c r="AO33" s="196"/>
      <c r="AP33" s="196"/>
      <c r="AQ33" s="196"/>
      <c r="AR33" s="196"/>
      <c r="AS33" s="196"/>
      <c r="AT33" s="196"/>
      <c r="AU33" s="196"/>
      <c r="AV33" s="196"/>
      <c r="AW33" s="196"/>
      <c r="AX33" s="196"/>
      <c r="AY33" s="196"/>
      <c r="AZ33" s="197"/>
      <c r="BA33" s="197"/>
      <c r="BB33" s="197"/>
    </row>
    <row r="34" spans="37:54" s="198" customFormat="1" ht="18.899999999999999" customHeight="1" x14ac:dyDescent="0.2">
      <c r="AK34" s="196"/>
      <c r="AL34" s="196"/>
      <c r="AM34" s="196"/>
      <c r="AN34" s="196"/>
      <c r="AO34" s="196"/>
      <c r="AP34" s="196"/>
      <c r="AQ34" s="196"/>
      <c r="AR34" s="196"/>
      <c r="AS34" s="196"/>
      <c r="AT34" s="196"/>
      <c r="AU34" s="196"/>
      <c r="AV34" s="196"/>
      <c r="AW34" s="196"/>
      <c r="AX34" s="196"/>
      <c r="AY34" s="196"/>
      <c r="AZ34" s="197"/>
      <c r="BA34" s="197"/>
      <c r="BB34" s="197"/>
    </row>
    <row r="35" spans="37:54" s="198" customFormat="1" ht="18.899999999999999" customHeight="1" x14ac:dyDescent="0.2">
      <c r="AK35" s="196"/>
      <c r="AL35" s="196"/>
      <c r="AM35" s="196"/>
      <c r="AN35" s="196"/>
      <c r="AO35" s="196"/>
      <c r="AP35" s="196"/>
      <c r="AQ35" s="196"/>
      <c r="AR35" s="196"/>
      <c r="AS35" s="196"/>
      <c r="AT35" s="196"/>
      <c r="AU35" s="196"/>
      <c r="AV35" s="196"/>
      <c r="AW35" s="196"/>
      <c r="AX35" s="196"/>
      <c r="AY35" s="196"/>
      <c r="AZ35" s="197"/>
      <c r="BA35" s="197"/>
      <c r="BB35" s="197"/>
    </row>
    <row r="36" spans="37:54" s="198" customFormat="1" ht="18.899999999999999" customHeight="1" x14ac:dyDescent="0.2">
      <c r="AK36" s="196"/>
      <c r="AL36" s="196"/>
      <c r="AM36" s="196"/>
      <c r="AN36" s="196"/>
      <c r="AO36" s="196"/>
      <c r="AP36" s="196"/>
      <c r="AQ36" s="196"/>
      <c r="AR36" s="196"/>
      <c r="AS36" s="196"/>
      <c r="AT36" s="196"/>
      <c r="AU36" s="196"/>
      <c r="AV36" s="196"/>
      <c r="AW36" s="196"/>
      <c r="AX36" s="196"/>
      <c r="AY36" s="196"/>
      <c r="AZ36" s="197"/>
      <c r="BA36" s="197"/>
      <c r="BB36" s="197"/>
    </row>
    <row r="37" spans="37:54" s="198" customFormat="1" ht="18.899999999999999" customHeight="1" x14ac:dyDescent="0.2">
      <c r="AK37" s="196"/>
      <c r="AL37" s="196"/>
      <c r="AM37" s="196"/>
      <c r="AN37" s="196"/>
      <c r="AO37" s="196"/>
      <c r="AP37" s="196"/>
      <c r="AQ37" s="196"/>
      <c r="AR37" s="196"/>
      <c r="AS37" s="196"/>
      <c r="AT37" s="196"/>
      <c r="AU37" s="196"/>
      <c r="AV37" s="196"/>
      <c r="AW37" s="196"/>
      <c r="AX37" s="196"/>
      <c r="AY37" s="196"/>
      <c r="AZ37" s="197"/>
      <c r="BA37" s="197"/>
      <c r="BB37" s="197"/>
    </row>
    <row r="38" spans="37:54" s="198" customFormat="1" ht="18.899999999999999" customHeight="1" x14ac:dyDescent="0.2">
      <c r="AK38" s="196"/>
      <c r="AL38" s="196"/>
      <c r="AM38" s="196"/>
      <c r="AN38" s="196"/>
      <c r="AO38" s="196"/>
      <c r="AP38" s="196"/>
      <c r="AQ38" s="196"/>
      <c r="AR38" s="196"/>
      <c r="AS38" s="196"/>
      <c r="AT38" s="196"/>
      <c r="AU38" s="196"/>
      <c r="AV38" s="196"/>
      <c r="AW38" s="196"/>
      <c r="AX38" s="196"/>
      <c r="AY38" s="196"/>
      <c r="AZ38" s="197"/>
      <c r="BA38" s="197"/>
      <c r="BB38" s="197"/>
    </row>
    <row r="39" spans="37:54" s="198" customFormat="1" ht="18.899999999999999" customHeight="1" x14ac:dyDescent="0.2">
      <c r="AK39" s="196"/>
      <c r="AL39" s="196"/>
      <c r="AM39" s="196"/>
      <c r="AN39" s="196"/>
      <c r="AO39" s="196"/>
      <c r="AP39" s="196"/>
      <c r="AQ39" s="196"/>
      <c r="AR39" s="196"/>
      <c r="AS39" s="196"/>
      <c r="AT39" s="196"/>
      <c r="AU39" s="196"/>
      <c r="AV39" s="196"/>
      <c r="AW39" s="196"/>
      <c r="AX39" s="196"/>
      <c r="AY39" s="196"/>
      <c r="AZ39" s="197"/>
      <c r="BA39" s="197"/>
      <c r="BB39" s="197"/>
    </row>
    <row r="40" spans="37:54" s="198" customFormat="1" ht="18.899999999999999" customHeight="1" x14ac:dyDescent="0.2">
      <c r="AK40" s="196"/>
      <c r="AL40" s="196"/>
      <c r="AM40" s="196"/>
      <c r="AN40" s="196"/>
      <c r="AO40" s="196"/>
      <c r="AP40" s="196"/>
      <c r="AQ40" s="196"/>
      <c r="AR40" s="196"/>
      <c r="AS40" s="196"/>
      <c r="AT40" s="196"/>
      <c r="AU40" s="196"/>
      <c r="AV40" s="196"/>
      <c r="AW40" s="196"/>
      <c r="AX40" s="196"/>
      <c r="AY40" s="196"/>
      <c r="AZ40" s="197"/>
      <c r="BA40" s="197"/>
      <c r="BB40" s="197"/>
    </row>
    <row r="41" spans="37:54" s="198" customFormat="1" ht="18.899999999999999" customHeight="1" x14ac:dyDescent="0.2">
      <c r="AK41" s="196"/>
      <c r="AL41" s="196"/>
      <c r="AM41" s="196"/>
      <c r="AN41" s="196"/>
      <c r="AO41" s="196"/>
      <c r="AP41" s="196"/>
      <c r="AQ41" s="196"/>
      <c r="AR41" s="196"/>
      <c r="AS41" s="196"/>
      <c r="AT41" s="196"/>
      <c r="AU41" s="196"/>
      <c r="AV41" s="196"/>
      <c r="AW41" s="196"/>
      <c r="AX41" s="196"/>
      <c r="AY41" s="196"/>
      <c r="AZ41" s="197"/>
      <c r="BA41" s="197"/>
      <c r="BB41" s="197"/>
    </row>
    <row r="42" spans="37:54" s="198" customFormat="1" ht="18.899999999999999" customHeight="1" x14ac:dyDescent="0.2">
      <c r="AK42" s="196"/>
      <c r="AL42" s="196"/>
      <c r="AM42" s="196"/>
      <c r="AN42" s="196"/>
      <c r="AO42" s="196"/>
      <c r="AP42" s="196"/>
      <c r="AQ42" s="196"/>
      <c r="AR42" s="196"/>
      <c r="AS42" s="196"/>
      <c r="AT42" s="196"/>
      <c r="AU42" s="196"/>
      <c r="AV42" s="196"/>
      <c r="AW42" s="196"/>
      <c r="AX42" s="196"/>
      <c r="AY42" s="196"/>
      <c r="AZ42" s="197"/>
      <c r="BA42" s="197"/>
      <c r="BB42" s="197"/>
    </row>
    <row r="43" spans="37:54" s="198" customFormat="1" ht="18.899999999999999" customHeight="1" x14ac:dyDescent="0.2">
      <c r="AK43" s="196"/>
      <c r="AL43" s="196"/>
      <c r="AM43" s="196"/>
      <c r="AN43" s="196"/>
      <c r="AO43" s="196"/>
      <c r="AP43" s="196"/>
      <c r="AQ43" s="196"/>
      <c r="AR43" s="196"/>
      <c r="AS43" s="196"/>
      <c r="AT43" s="196"/>
      <c r="AU43" s="196"/>
      <c r="AV43" s="196"/>
      <c r="AW43" s="196"/>
      <c r="AX43" s="196"/>
      <c r="AY43" s="196"/>
      <c r="AZ43" s="197"/>
      <c r="BA43" s="197"/>
      <c r="BB43" s="197"/>
    </row>
    <row r="44" spans="37:54" s="198" customFormat="1" ht="18.899999999999999" customHeight="1" x14ac:dyDescent="0.2">
      <c r="AK44" s="196"/>
      <c r="AL44" s="196"/>
      <c r="AM44" s="196"/>
      <c r="AN44" s="196"/>
      <c r="AO44" s="196"/>
      <c r="AP44" s="196"/>
      <c r="AQ44" s="196"/>
      <c r="AR44" s="196"/>
      <c r="AS44" s="196"/>
      <c r="AT44" s="196"/>
      <c r="AU44" s="196"/>
      <c r="AV44" s="196"/>
      <c r="AW44" s="196"/>
      <c r="AX44" s="196"/>
      <c r="AY44" s="196"/>
      <c r="AZ44" s="197"/>
      <c r="BA44" s="197"/>
      <c r="BB44" s="197"/>
    </row>
    <row r="45" spans="37:54" s="198" customFormat="1" ht="18.899999999999999" customHeight="1" x14ac:dyDescent="0.2">
      <c r="AK45" s="196"/>
      <c r="AL45" s="196"/>
      <c r="AM45" s="196"/>
      <c r="AN45" s="196"/>
      <c r="AO45" s="196"/>
      <c r="AP45" s="196"/>
      <c r="AQ45" s="196"/>
      <c r="AR45" s="196"/>
      <c r="AS45" s="196"/>
      <c r="AT45" s="196"/>
      <c r="AU45" s="196"/>
      <c r="AV45" s="196"/>
      <c r="AW45" s="196"/>
      <c r="AX45" s="196"/>
      <c r="AY45" s="196"/>
      <c r="AZ45" s="197"/>
      <c r="BA45" s="197"/>
      <c r="BB45" s="197"/>
    </row>
    <row r="46" spans="37:54" s="198" customFormat="1" ht="28.35" customHeight="1" x14ac:dyDescent="0.2">
      <c r="AK46" s="196"/>
      <c r="AL46" s="196"/>
      <c r="AM46" s="196"/>
      <c r="AN46" s="196"/>
      <c r="AO46" s="196"/>
      <c r="AP46" s="196"/>
      <c r="AQ46" s="196"/>
      <c r="AR46" s="196"/>
      <c r="AS46" s="196"/>
      <c r="AT46" s="196"/>
      <c r="AU46" s="196"/>
      <c r="AV46" s="196"/>
      <c r="AW46" s="196"/>
      <c r="AX46" s="196"/>
      <c r="AY46" s="196"/>
      <c r="AZ46" s="197"/>
      <c r="BA46" s="197"/>
      <c r="BB46" s="197"/>
    </row>
    <row r="47" spans="37:54" s="198" customFormat="1" ht="28.35" customHeight="1" x14ac:dyDescent="0.2">
      <c r="AK47" s="196"/>
      <c r="AL47" s="196"/>
      <c r="AM47" s="196"/>
      <c r="AN47" s="196"/>
      <c r="AO47" s="196"/>
      <c r="AP47" s="196"/>
      <c r="AQ47" s="196"/>
      <c r="AR47" s="196"/>
      <c r="AS47" s="196"/>
      <c r="AT47" s="196"/>
      <c r="AU47" s="196"/>
      <c r="AV47" s="196"/>
      <c r="AW47" s="196"/>
      <c r="AX47" s="196"/>
      <c r="AY47" s="196"/>
      <c r="AZ47" s="197"/>
      <c r="BA47" s="197"/>
      <c r="BB47" s="197"/>
    </row>
    <row r="48" spans="37:54" s="198" customFormat="1" ht="28.35" customHeight="1" x14ac:dyDescent="0.2">
      <c r="AK48" s="196"/>
      <c r="AL48" s="196"/>
      <c r="AM48" s="196"/>
      <c r="AN48" s="196"/>
      <c r="AO48" s="196"/>
      <c r="AP48" s="196"/>
      <c r="AQ48" s="196"/>
      <c r="AR48" s="196"/>
      <c r="AS48" s="196"/>
      <c r="AT48" s="196"/>
      <c r="AU48" s="196"/>
      <c r="AV48" s="196"/>
      <c r="AW48" s="196"/>
      <c r="AX48" s="196"/>
      <c r="AY48" s="196"/>
      <c r="AZ48" s="197"/>
      <c r="BA48" s="197"/>
      <c r="BB48" s="197"/>
    </row>
    <row r="49" spans="37:54" s="198" customFormat="1" ht="28.35" customHeight="1" x14ac:dyDescent="0.2">
      <c r="AK49" s="196"/>
      <c r="AL49" s="196"/>
      <c r="AM49" s="196"/>
      <c r="AN49" s="196"/>
      <c r="AO49" s="196"/>
      <c r="AP49" s="196"/>
      <c r="AQ49" s="196"/>
      <c r="AR49" s="196"/>
      <c r="AS49" s="196"/>
      <c r="AT49" s="196"/>
      <c r="AU49" s="196"/>
      <c r="AV49" s="196"/>
      <c r="AW49" s="196"/>
      <c r="AX49" s="196"/>
      <c r="AY49" s="196"/>
      <c r="AZ49" s="197"/>
      <c r="BA49" s="197"/>
      <c r="BB49" s="197"/>
    </row>
    <row r="50" spans="37:54" s="198" customFormat="1" ht="28.35" customHeight="1" x14ac:dyDescent="0.2">
      <c r="AK50" s="196"/>
      <c r="AL50" s="196"/>
      <c r="AM50" s="196"/>
      <c r="AN50" s="196"/>
      <c r="AO50" s="196"/>
      <c r="AP50" s="196"/>
      <c r="AQ50" s="196"/>
      <c r="AR50" s="196"/>
      <c r="AS50" s="196"/>
      <c r="AT50" s="196"/>
      <c r="AU50" s="196"/>
      <c r="AV50" s="196"/>
      <c r="AW50" s="196"/>
      <c r="AX50" s="196"/>
      <c r="AY50" s="196"/>
      <c r="AZ50" s="197"/>
      <c r="BA50" s="197"/>
      <c r="BB50" s="197"/>
    </row>
    <row r="51" spans="37:54" s="198" customFormat="1" ht="28.35" customHeight="1" x14ac:dyDescent="0.2">
      <c r="AK51" s="196"/>
      <c r="AL51" s="196"/>
      <c r="AM51" s="196"/>
      <c r="AN51" s="196"/>
      <c r="AO51" s="196"/>
      <c r="AP51" s="196"/>
      <c r="AQ51" s="196"/>
      <c r="AR51" s="196"/>
      <c r="AS51" s="196"/>
      <c r="AT51" s="196"/>
      <c r="AU51" s="196"/>
      <c r="AV51" s="196"/>
      <c r="AW51" s="196"/>
      <c r="AX51" s="196"/>
      <c r="AY51" s="196"/>
      <c r="AZ51" s="197"/>
      <c r="BA51" s="197"/>
      <c r="BB51" s="197"/>
    </row>
    <row r="52" spans="37:54" s="198" customFormat="1" ht="28.35" customHeight="1" x14ac:dyDescent="0.2">
      <c r="AK52" s="196"/>
      <c r="AL52" s="196"/>
      <c r="AM52" s="196"/>
      <c r="AN52" s="196"/>
      <c r="AO52" s="196"/>
      <c r="AP52" s="196"/>
      <c r="AQ52" s="196"/>
      <c r="AR52" s="196"/>
      <c r="AS52" s="196"/>
      <c r="AT52" s="196"/>
      <c r="AU52" s="196"/>
      <c r="AV52" s="196"/>
      <c r="AW52" s="196"/>
      <c r="AX52" s="196"/>
      <c r="AY52" s="196"/>
      <c r="AZ52" s="197"/>
      <c r="BA52" s="197"/>
      <c r="BB52" s="197"/>
    </row>
    <row r="53" spans="37:54" s="198" customFormat="1" ht="28.35" customHeight="1" x14ac:dyDescent="0.2">
      <c r="AK53" s="196"/>
      <c r="AL53" s="196"/>
      <c r="AM53" s="196"/>
      <c r="AN53" s="196"/>
      <c r="AO53" s="196"/>
      <c r="AP53" s="196"/>
      <c r="AQ53" s="196"/>
      <c r="AR53" s="196"/>
      <c r="AS53" s="196"/>
      <c r="AT53" s="196"/>
      <c r="AU53" s="196"/>
      <c r="AV53" s="196"/>
      <c r="AW53" s="196"/>
      <c r="AX53" s="196"/>
      <c r="AY53" s="196"/>
      <c r="AZ53" s="197"/>
      <c r="BA53" s="197"/>
      <c r="BB53" s="197"/>
    </row>
    <row r="54" spans="37:54" s="198" customFormat="1" ht="28.35" customHeight="1" x14ac:dyDescent="0.2">
      <c r="AK54" s="196"/>
      <c r="AL54" s="196"/>
      <c r="AM54" s="196"/>
      <c r="AN54" s="196"/>
      <c r="AO54" s="196"/>
      <c r="AP54" s="196"/>
      <c r="AQ54" s="196"/>
      <c r="AR54" s="196"/>
      <c r="AS54" s="196"/>
      <c r="AT54" s="196"/>
      <c r="AU54" s="196"/>
      <c r="AV54" s="196"/>
      <c r="AW54" s="196"/>
      <c r="AX54" s="196"/>
      <c r="AY54" s="196"/>
      <c r="AZ54" s="197"/>
      <c r="BA54" s="197"/>
      <c r="BB54" s="197"/>
    </row>
    <row r="55" spans="37:54" s="198" customFormat="1" ht="28.35" customHeight="1" x14ac:dyDescent="0.2">
      <c r="AK55" s="196"/>
      <c r="AL55" s="196"/>
      <c r="AM55" s="196"/>
      <c r="AN55" s="196"/>
      <c r="AO55" s="196"/>
      <c r="AP55" s="196"/>
      <c r="AQ55" s="196"/>
      <c r="AR55" s="196"/>
      <c r="AS55" s="196"/>
      <c r="AT55" s="196"/>
      <c r="AU55" s="196"/>
      <c r="AV55" s="196"/>
      <c r="AW55" s="196"/>
      <c r="AX55" s="196"/>
      <c r="AY55" s="196"/>
      <c r="AZ55" s="197"/>
      <c r="BA55" s="197"/>
      <c r="BB55" s="197"/>
    </row>
    <row r="56" spans="37:54" s="198" customFormat="1" ht="28.35" customHeight="1" x14ac:dyDescent="0.2">
      <c r="AK56" s="196"/>
      <c r="AL56" s="196"/>
      <c r="AM56" s="196"/>
      <c r="AN56" s="196"/>
      <c r="AO56" s="196"/>
      <c r="AP56" s="196"/>
      <c r="AQ56" s="196"/>
      <c r="AR56" s="196"/>
      <c r="AS56" s="196"/>
      <c r="AT56" s="196"/>
      <c r="AU56" s="196"/>
      <c r="AV56" s="196"/>
      <c r="AW56" s="196"/>
      <c r="AX56" s="196"/>
      <c r="AY56" s="196"/>
      <c r="AZ56" s="197"/>
      <c r="BA56" s="197"/>
      <c r="BB56" s="197"/>
    </row>
    <row r="57" spans="37:54" s="198" customFormat="1" ht="28.35" customHeight="1" x14ac:dyDescent="0.2">
      <c r="AK57" s="196"/>
      <c r="AL57" s="196"/>
      <c r="AM57" s="196"/>
      <c r="AN57" s="196"/>
      <c r="AO57" s="196"/>
      <c r="AP57" s="196"/>
      <c r="AQ57" s="196"/>
      <c r="AR57" s="196"/>
      <c r="AS57" s="196"/>
      <c r="AT57" s="196"/>
      <c r="AU57" s="196"/>
      <c r="AV57" s="196"/>
      <c r="AW57" s="196"/>
      <c r="AX57" s="196"/>
      <c r="AY57" s="196"/>
      <c r="AZ57" s="197"/>
      <c r="BA57" s="197"/>
      <c r="BB57" s="197"/>
    </row>
    <row r="58" spans="37:54" s="198" customFormat="1" ht="28.35" customHeight="1" x14ac:dyDescent="0.2">
      <c r="AK58" s="196"/>
      <c r="AL58" s="196"/>
      <c r="AM58" s="196"/>
      <c r="AN58" s="196"/>
      <c r="AO58" s="196"/>
      <c r="AP58" s="196"/>
      <c r="AQ58" s="196"/>
      <c r="AR58" s="196"/>
      <c r="AS58" s="196"/>
      <c r="AT58" s="196"/>
      <c r="AU58" s="196"/>
      <c r="AV58" s="196"/>
      <c r="AW58" s="196"/>
      <c r="AX58" s="196"/>
      <c r="AY58" s="196"/>
      <c r="AZ58" s="197"/>
      <c r="BA58" s="197"/>
      <c r="BB58" s="197"/>
    </row>
    <row r="59" spans="37:54" s="198" customFormat="1" ht="28.35" customHeight="1" x14ac:dyDescent="0.2">
      <c r="AK59" s="196"/>
      <c r="AL59" s="196"/>
      <c r="AM59" s="196"/>
      <c r="AN59" s="196"/>
      <c r="AO59" s="196"/>
      <c r="AP59" s="196"/>
      <c r="AQ59" s="196"/>
      <c r="AR59" s="196"/>
      <c r="AS59" s="196"/>
      <c r="AT59" s="196"/>
      <c r="AU59" s="196"/>
      <c r="AV59" s="196"/>
      <c r="AW59" s="196"/>
      <c r="AX59" s="196"/>
      <c r="AY59" s="196"/>
      <c r="AZ59" s="197"/>
      <c r="BA59" s="197"/>
      <c r="BB59" s="197"/>
    </row>
    <row r="60" spans="37:54" s="198" customFormat="1" ht="28.35" customHeight="1" x14ac:dyDescent="0.2">
      <c r="AK60" s="196"/>
      <c r="AL60" s="196"/>
      <c r="AM60" s="196"/>
      <c r="AN60" s="196"/>
      <c r="AO60" s="196"/>
      <c r="AP60" s="196"/>
      <c r="AQ60" s="196"/>
      <c r="AR60" s="196"/>
      <c r="AS60" s="196"/>
      <c r="AT60" s="196"/>
      <c r="AU60" s="196"/>
      <c r="AV60" s="196"/>
      <c r="AW60" s="196"/>
      <c r="AX60" s="196"/>
      <c r="AY60" s="196"/>
      <c r="AZ60" s="197"/>
      <c r="BA60" s="197"/>
      <c r="BB60" s="197"/>
    </row>
    <row r="61" spans="37:54" s="198" customFormat="1" ht="28.35" customHeight="1" x14ac:dyDescent="0.2">
      <c r="AK61" s="196"/>
      <c r="AL61" s="196"/>
      <c r="AM61" s="196"/>
      <c r="AN61" s="196"/>
      <c r="AO61" s="196"/>
      <c r="AP61" s="196"/>
      <c r="AQ61" s="196"/>
      <c r="AR61" s="196"/>
      <c r="AS61" s="196"/>
      <c r="AT61" s="196"/>
      <c r="AU61" s="196"/>
      <c r="AV61" s="196"/>
      <c r="AW61" s="196"/>
      <c r="AX61" s="196"/>
      <c r="AY61" s="196"/>
      <c r="AZ61" s="197"/>
      <c r="BA61" s="197"/>
      <c r="BB61" s="197"/>
    </row>
    <row r="62" spans="37:54" s="198" customFormat="1" ht="28.35" customHeight="1" x14ac:dyDescent="0.2">
      <c r="AK62" s="196"/>
      <c r="AL62" s="196"/>
      <c r="AM62" s="196"/>
      <c r="AN62" s="196"/>
      <c r="AO62" s="196"/>
      <c r="AP62" s="196"/>
      <c r="AQ62" s="196"/>
      <c r="AR62" s="196"/>
      <c r="AS62" s="196"/>
      <c r="AT62" s="196"/>
      <c r="AU62" s="196"/>
      <c r="AV62" s="196"/>
      <c r="AW62" s="196"/>
      <c r="AX62" s="196"/>
      <c r="AY62" s="196"/>
      <c r="AZ62" s="197"/>
      <c r="BA62" s="197"/>
      <c r="BB62" s="197"/>
    </row>
    <row r="63" spans="37:54" s="198" customFormat="1" ht="28.35" customHeight="1" x14ac:dyDescent="0.2">
      <c r="AK63" s="196"/>
      <c r="AL63" s="196"/>
      <c r="AM63" s="196"/>
      <c r="AN63" s="196"/>
      <c r="AO63" s="196"/>
      <c r="AP63" s="196"/>
      <c r="AQ63" s="196"/>
      <c r="AR63" s="196"/>
      <c r="AS63" s="196"/>
      <c r="AT63" s="196"/>
      <c r="AU63" s="196"/>
      <c r="AV63" s="196"/>
      <c r="AW63" s="196"/>
      <c r="AX63" s="196"/>
      <c r="AY63" s="196"/>
      <c r="AZ63" s="197"/>
      <c r="BA63" s="197"/>
      <c r="BB63" s="197"/>
    </row>
    <row r="64" spans="37:54" s="198" customFormat="1" ht="28.35" customHeight="1" x14ac:dyDescent="0.2">
      <c r="AK64" s="196"/>
      <c r="AL64" s="196"/>
      <c r="AM64" s="196"/>
      <c r="AN64" s="196"/>
      <c r="AO64" s="196"/>
      <c r="AP64" s="196"/>
      <c r="AQ64" s="196"/>
      <c r="AR64" s="196"/>
      <c r="AS64" s="196"/>
      <c r="AT64" s="196"/>
      <c r="AU64" s="196"/>
      <c r="AV64" s="196"/>
      <c r="AW64" s="196"/>
      <c r="AX64" s="196"/>
      <c r="AY64" s="196"/>
      <c r="AZ64" s="197"/>
      <c r="BA64" s="197"/>
      <c r="BB64" s="197"/>
    </row>
    <row r="65" spans="37:54" s="198" customFormat="1" ht="28.35" customHeight="1" x14ac:dyDescent="0.2">
      <c r="AK65" s="196"/>
      <c r="AL65" s="196"/>
      <c r="AM65" s="196"/>
      <c r="AN65" s="196"/>
      <c r="AO65" s="196"/>
      <c r="AP65" s="196"/>
      <c r="AQ65" s="196"/>
      <c r="AR65" s="196"/>
      <c r="AS65" s="196"/>
      <c r="AT65" s="196"/>
      <c r="AU65" s="196"/>
      <c r="AV65" s="196"/>
      <c r="AW65" s="196"/>
      <c r="AX65" s="196"/>
      <c r="AY65" s="196"/>
      <c r="AZ65" s="197"/>
      <c r="BA65" s="197"/>
      <c r="BB65" s="197"/>
    </row>
    <row r="66" spans="37:54" s="198" customFormat="1" ht="28.35" customHeight="1" x14ac:dyDescent="0.2">
      <c r="AK66" s="196"/>
      <c r="AL66" s="196"/>
      <c r="AM66" s="196"/>
      <c r="AN66" s="196"/>
      <c r="AO66" s="196"/>
      <c r="AP66" s="196"/>
      <c r="AQ66" s="196"/>
      <c r="AR66" s="196"/>
      <c r="AS66" s="196"/>
      <c r="AT66" s="196"/>
      <c r="AU66" s="196"/>
      <c r="AV66" s="196"/>
      <c r="AW66" s="196"/>
      <c r="AX66" s="196"/>
      <c r="AY66" s="196"/>
      <c r="AZ66" s="197"/>
      <c r="BA66" s="197"/>
      <c r="BB66" s="197"/>
    </row>
    <row r="67" spans="37:54" s="198" customFormat="1" ht="28.35" customHeight="1" x14ac:dyDescent="0.2">
      <c r="AK67" s="196"/>
      <c r="AL67" s="196"/>
      <c r="AM67" s="196"/>
      <c r="AN67" s="196"/>
      <c r="AO67" s="196"/>
      <c r="AP67" s="196"/>
      <c r="AQ67" s="196"/>
      <c r="AR67" s="196"/>
      <c r="AS67" s="196"/>
      <c r="AT67" s="196"/>
      <c r="AU67" s="196"/>
      <c r="AV67" s="196"/>
      <c r="AW67" s="196"/>
      <c r="AX67" s="196"/>
      <c r="AY67" s="196"/>
      <c r="AZ67" s="197"/>
      <c r="BA67" s="197"/>
      <c r="BB67" s="197"/>
    </row>
    <row r="68" spans="37:54" s="198" customFormat="1" ht="28.35" customHeight="1" x14ac:dyDescent="0.2">
      <c r="AK68" s="196"/>
      <c r="AL68" s="196"/>
      <c r="AM68" s="196"/>
      <c r="AN68" s="196"/>
      <c r="AO68" s="196"/>
      <c r="AP68" s="196"/>
      <c r="AQ68" s="196"/>
      <c r="AR68" s="196"/>
      <c r="AS68" s="196"/>
      <c r="AT68" s="196"/>
      <c r="AU68" s="196"/>
      <c r="AV68" s="196"/>
      <c r="AW68" s="196"/>
      <c r="AX68" s="196"/>
      <c r="AY68" s="196"/>
      <c r="AZ68" s="197"/>
      <c r="BA68" s="197"/>
      <c r="BB68" s="197"/>
    </row>
    <row r="69" spans="37:54" s="198" customFormat="1" ht="28.35" customHeight="1" x14ac:dyDescent="0.2">
      <c r="AK69" s="196"/>
      <c r="AL69" s="196"/>
      <c r="AM69" s="196"/>
      <c r="AN69" s="196"/>
      <c r="AO69" s="196"/>
      <c r="AP69" s="196"/>
      <c r="AQ69" s="196"/>
      <c r="AR69" s="196"/>
      <c r="AS69" s="196"/>
      <c r="AT69" s="196"/>
      <c r="AU69" s="196"/>
      <c r="AV69" s="196"/>
      <c r="AW69" s="196"/>
      <c r="AX69" s="196"/>
      <c r="AY69" s="196"/>
      <c r="AZ69" s="197"/>
      <c r="BA69" s="197"/>
      <c r="BB69" s="197"/>
    </row>
    <row r="70" spans="37:54" s="198" customFormat="1" ht="28.35" customHeight="1" x14ac:dyDescent="0.2">
      <c r="AK70" s="196"/>
      <c r="AL70" s="196"/>
      <c r="AM70" s="196"/>
      <c r="AN70" s="196"/>
      <c r="AO70" s="196"/>
      <c r="AP70" s="196"/>
      <c r="AQ70" s="196"/>
      <c r="AR70" s="196"/>
      <c r="AS70" s="196"/>
      <c r="AT70" s="196"/>
      <c r="AU70" s="196"/>
      <c r="AV70" s="196"/>
      <c r="AW70" s="196"/>
      <c r="AX70" s="196"/>
      <c r="AY70" s="196"/>
      <c r="AZ70" s="197"/>
      <c r="BA70" s="197"/>
      <c r="BB70" s="197"/>
    </row>
    <row r="71" spans="37:54" s="198" customFormat="1" ht="28.35" customHeight="1" x14ac:dyDescent="0.2">
      <c r="AK71" s="196"/>
      <c r="AL71" s="196"/>
      <c r="AM71" s="196"/>
      <c r="AN71" s="196"/>
      <c r="AO71" s="196"/>
      <c r="AP71" s="196"/>
      <c r="AQ71" s="196"/>
      <c r="AR71" s="196"/>
      <c r="AS71" s="196"/>
      <c r="AT71" s="196"/>
      <c r="AU71" s="196"/>
      <c r="AV71" s="196"/>
      <c r="AW71" s="196"/>
      <c r="AX71" s="196"/>
      <c r="AY71" s="196"/>
      <c r="AZ71" s="197"/>
      <c r="BA71" s="197"/>
      <c r="BB71" s="197"/>
    </row>
    <row r="72" spans="37:54" s="198" customFormat="1" ht="28.35" customHeight="1" x14ac:dyDescent="0.2">
      <c r="AK72" s="196"/>
      <c r="AL72" s="196"/>
      <c r="AM72" s="196"/>
      <c r="AN72" s="196"/>
      <c r="AO72" s="196"/>
      <c r="AP72" s="196"/>
      <c r="AQ72" s="196"/>
      <c r="AR72" s="196"/>
      <c r="AS72" s="196"/>
      <c r="AT72" s="196"/>
      <c r="AU72" s="196"/>
      <c r="AV72" s="196"/>
      <c r="AW72" s="196"/>
      <c r="AX72" s="196"/>
      <c r="AY72" s="196"/>
      <c r="AZ72" s="197"/>
      <c r="BA72" s="197"/>
      <c r="BB72" s="197"/>
    </row>
    <row r="73" spans="37:54" s="198" customFormat="1" ht="28.35" customHeight="1" x14ac:dyDescent="0.2">
      <c r="AK73" s="196"/>
      <c r="AL73" s="196"/>
      <c r="AM73" s="196"/>
      <c r="AN73" s="196"/>
      <c r="AO73" s="196"/>
      <c r="AP73" s="196"/>
      <c r="AQ73" s="196"/>
      <c r="AR73" s="196"/>
      <c r="AS73" s="196"/>
      <c r="AT73" s="196"/>
      <c r="AU73" s="196"/>
      <c r="AV73" s="196"/>
      <c r="AW73" s="196"/>
      <c r="AX73" s="196"/>
      <c r="AY73" s="196"/>
      <c r="AZ73" s="197"/>
      <c r="BA73" s="197"/>
      <c r="BB73" s="197"/>
    </row>
    <row r="74" spans="37:54" s="198" customFormat="1" ht="28.35" customHeight="1" x14ac:dyDescent="0.2">
      <c r="AK74" s="196"/>
      <c r="AL74" s="196"/>
      <c r="AM74" s="196"/>
      <c r="AN74" s="196"/>
      <c r="AO74" s="196"/>
      <c r="AP74" s="196"/>
      <c r="AQ74" s="196"/>
      <c r="AR74" s="196"/>
      <c r="AS74" s="196"/>
      <c r="AT74" s="196"/>
      <c r="AU74" s="196"/>
      <c r="AV74" s="196"/>
      <c r="AW74" s="196"/>
      <c r="AX74" s="196"/>
      <c r="AY74" s="196"/>
      <c r="AZ74" s="197"/>
      <c r="BA74" s="197"/>
      <c r="BB74" s="197"/>
    </row>
    <row r="75" spans="37:54" s="198" customFormat="1" ht="28.35" customHeight="1" x14ac:dyDescent="0.2">
      <c r="AK75" s="196"/>
      <c r="AL75" s="196"/>
      <c r="AM75" s="196"/>
      <c r="AN75" s="196"/>
      <c r="AO75" s="196"/>
      <c r="AP75" s="196"/>
      <c r="AQ75" s="196"/>
      <c r="AR75" s="196"/>
      <c r="AS75" s="196"/>
      <c r="AT75" s="196"/>
      <c r="AU75" s="196"/>
      <c r="AV75" s="196"/>
      <c r="AW75" s="196"/>
      <c r="AX75" s="196"/>
      <c r="AY75" s="196"/>
      <c r="AZ75" s="197"/>
      <c r="BA75" s="197"/>
      <c r="BB75" s="197"/>
    </row>
    <row r="76" spans="37:54" s="198" customFormat="1" ht="28.35" customHeight="1" x14ac:dyDescent="0.2">
      <c r="AK76" s="196"/>
      <c r="AL76" s="196"/>
      <c r="AM76" s="196"/>
      <c r="AN76" s="196"/>
      <c r="AO76" s="196"/>
      <c r="AP76" s="196"/>
      <c r="AQ76" s="196"/>
      <c r="AR76" s="196"/>
      <c r="AS76" s="196"/>
      <c r="AT76" s="196"/>
      <c r="AU76" s="196"/>
      <c r="AV76" s="196"/>
      <c r="AW76" s="196"/>
      <c r="AX76" s="196"/>
      <c r="AY76" s="196"/>
      <c r="AZ76" s="197"/>
      <c r="BA76" s="197"/>
      <c r="BB76" s="197"/>
    </row>
    <row r="77" spans="37:54" s="198" customFormat="1" ht="28.35" customHeight="1" x14ac:dyDescent="0.2">
      <c r="AK77" s="196"/>
      <c r="AL77" s="196"/>
      <c r="AM77" s="196"/>
      <c r="AN77" s="196"/>
      <c r="AO77" s="196"/>
      <c r="AP77" s="196"/>
      <c r="AQ77" s="196"/>
      <c r="AR77" s="196"/>
      <c r="AS77" s="196"/>
      <c r="AT77" s="196"/>
      <c r="AU77" s="196"/>
      <c r="AV77" s="196"/>
      <c r="AW77" s="196"/>
      <c r="AX77" s="196"/>
      <c r="AY77" s="196"/>
      <c r="AZ77" s="197"/>
      <c r="BA77" s="197"/>
      <c r="BB77" s="197"/>
    </row>
    <row r="78" spans="37:54" s="198" customFormat="1" ht="28.35" customHeight="1" x14ac:dyDescent="0.2">
      <c r="AK78" s="196"/>
      <c r="AL78" s="196"/>
      <c r="AM78" s="196"/>
      <c r="AN78" s="196"/>
      <c r="AO78" s="196"/>
      <c r="AP78" s="196"/>
      <c r="AQ78" s="196"/>
      <c r="AR78" s="196"/>
      <c r="AS78" s="196"/>
      <c r="AT78" s="196"/>
      <c r="AU78" s="196"/>
      <c r="AV78" s="196"/>
      <c r="AW78" s="196"/>
      <c r="AX78" s="196"/>
      <c r="AY78" s="196"/>
      <c r="AZ78" s="197"/>
      <c r="BA78" s="197"/>
      <c r="BB78" s="197"/>
    </row>
    <row r="79" spans="37:54" s="198" customFormat="1" ht="28.35" customHeight="1" x14ac:dyDescent="0.2">
      <c r="AK79" s="196"/>
      <c r="AL79" s="196"/>
      <c r="AM79" s="196"/>
      <c r="AN79" s="196"/>
      <c r="AO79" s="196"/>
      <c r="AP79" s="196"/>
      <c r="AQ79" s="196"/>
      <c r="AR79" s="196"/>
      <c r="AS79" s="196"/>
      <c r="AT79" s="196"/>
      <c r="AU79" s="196"/>
      <c r="AV79" s="196"/>
      <c r="AW79" s="196"/>
      <c r="AX79" s="196"/>
      <c r="AY79" s="196"/>
      <c r="AZ79" s="197"/>
      <c r="BA79" s="197"/>
      <c r="BB79" s="197"/>
    </row>
    <row r="80" spans="37:54" s="198" customFormat="1" ht="28.35" customHeight="1" x14ac:dyDescent="0.2">
      <c r="AK80" s="196"/>
      <c r="AL80" s="196"/>
      <c r="AM80" s="196"/>
      <c r="AN80" s="196"/>
      <c r="AO80" s="196"/>
      <c r="AP80" s="196"/>
      <c r="AQ80" s="196"/>
      <c r="AR80" s="196"/>
      <c r="AS80" s="196"/>
      <c r="AT80" s="196"/>
      <c r="AU80" s="196"/>
      <c r="AV80" s="196"/>
      <c r="AW80" s="196"/>
      <c r="AX80" s="196"/>
      <c r="AY80" s="196"/>
      <c r="AZ80" s="197"/>
      <c r="BA80" s="197"/>
      <c r="BB80" s="197"/>
    </row>
    <row r="81" spans="37:54" s="198" customFormat="1" ht="28.35" customHeight="1" x14ac:dyDescent="0.2">
      <c r="AK81" s="196"/>
      <c r="AL81" s="196"/>
      <c r="AM81" s="196"/>
      <c r="AN81" s="196"/>
      <c r="AO81" s="196"/>
      <c r="AP81" s="196"/>
      <c r="AQ81" s="196"/>
      <c r="AR81" s="196"/>
      <c r="AS81" s="196"/>
      <c r="AT81" s="196"/>
      <c r="AU81" s="196"/>
      <c r="AV81" s="196"/>
      <c r="AW81" s="196"/>
      <c r="AX81" s="196"/>
      <c r="AY81" s="196"/>
      <c r="AZ81" s="197"/>
      <c r="BA81" s="197"/>
      <c r="BB81" s="197"/>
    </row>
    <row r="82" spans="37:54" s="198" customFormat="1" ht="28.35" customHeight="1" x14ac:dyDescent="0.2">
      <c r="AK82" s="196"/>
      <c r="AL82" s="196"/>
      <c r="AM82" s="196"/>
      <c r="AN82" s="196"/>
      <c r="AO82" s="196"/>
      <c r="AP82" s="196"/>
      <c r="AQ82" s="196"/>
      <c r="AR82" s="196"/>
      <c r="AS82" s="196"/>
      <c r="AT82" s="196"/>
      <c r="AU82" s="196"/>
      <c r="AV82" s="196"/>
      <c r="AW82" s="196"/>
      <c r="AX82" s="196"/>
      <c r="AY82" s="196"/>
      <c r="AZ82" s="197"/>
      <c r="BA82" s="197"/>
      <c r="BB82" s="197"/>
    </row>
    <row r="83" spans="37:54" s="198" customFormat="1" ht="28.35" customHeight="1" x14ac:dyDescent="0.2">
      <c r="AK83" s="196"/>
      <c r="AL83" s="196"/>
      <c r="AM83" s="196"/>
      <c r="AN83" s="196"/>
      <c r="AO83" s="196"/>
      <c r="AP83" s="196"/>
      <c r="AQ83" s="196"/>
      <c r="AR83" s="196"/>
      <c r="AS83" s="196"/>
      <c r="AT83" s="196"/>
      <c r="AU83" s="196"/>
      <c r="AV83" s="196"/>
      <c r="AW83" s="196"/>
      <c r="AX83" s="196"/>
      <c r="AY83" s="196"/>
      <c r="AZ83" s="197"/>
      <c r="BA83" s="197"/>
      <c r="BB83" s="197"/>
    </row>
    <row r="84" spans="37:54" s="198" customFormat="1" ht="28.35" customHeight="1" x14ac:dyDescent="0.2">
      <c r="AK84" s="196"/>
      <c r="AL84" s="196"/>
      <c r="AM84" s="196"/>
      <c r="AN84" s="196"/>
      <c r="AO84" s="196"/>
      <c r="AP84" s="196"/>
      <c r="AQ84" s="196"/>
      <c r="AR84" s="196"/>
      <c r="AS84" s="196"/>
      <c r="AT84" s="196"/>
      <c r="AU84" s="196"/>
      <c r="AV84" s="196"/>
      <c r="AW84" s="196"/>
      <c r="AX84" s="196"/>
      <c r="AY84" s="196"/>
      <c r="AZ84" s="197"/>
      <c r="BA84" s="197"/>
      <c r="BB84" s="197"/>
    </row>
    <row r="85" spans="37:54" s="198" customFormat="1" ht="28.35" customHeight="1" x14ac:dyDescent="0.2">
      <c r="AK85" s="196"/>
      <c r="AL85" s="196"/>
      <c r="AM85" s="196"/>
      <c r="AN85" s="196"/>
      <c r="AO85" s="196"/>
      <c r="AP85" s="196"/>
      <c r="AQ85" s="196"/>
      <c r="AR85" s="196"/>
      <c r="AS85" s="196"/>
      <c r="AT85" s="196"/>
      <c r="AU85" s="196"/>
      <c r="AV85" s="196"/>
      <c r="AW85" s="196"/>
      <c r="AX85" s="196"/>
      <c r="AY85" s="196"/>
      <c r="AZ85" s="197"/>
      <c r="BA85" s="197"/>
      <c r="BB85" s="197"/>
    </row>
    <row r="86" spans="37:54" s="198" customFormat="1" ht="28.35" customHeight="1" x14ac:dyDescent="0.2">
      <c r="AK86" s="196"/>
      <c r="AL86" s="196"/>
      <c r="AM86" s="196"/>
      <c r="AN86" s="196"/>
      <c r="AO86" s="196"/>
      <c r="AP86" s="196"/>
      <c r="AQ86" s="196"/>
      <c r="AR86" s="196"/>
      <c r="AS86" s="196"/>
      <c r="AT86" s="196"/>
      <c r="AU86" s="196"/>
      <c r="AV86" s="196"/>
      <c r="AW86" s="196"/>
      <c r="AX86" s="196"/>
      <c r="AY86" s="196"/>
      <c r="AZ86" s="197"/>
      <c r="BA86" s="197"/>
      <c r="BB86" s="197"/>
    </row>
    <row r="87" spans="37:54" s="198" customFormat="1" ht="28.35" customHeight="1" x14ac:dyDescent="0.2">
      <c r="AK87" s="196"/>
      <c r="AL87" s="196"/>
      <c r="AM87" s="196"/>
      <c r="AN87" s="196"/>
      <c r="AO87" s="196"/>
      <c r="AP87" s="196"/>
      <c r="AQ87" s="196"/>
      <c r="AR87" s="196"/>
      <c r="AS87" s="196"/>
      <c r="AT87" s="196"/>
      <c r="AU87" s="196"/>
      <c r="AV87" s="196"/>
      <c r="AW87" s="196"/>
      <c r="AX87" s="196"/>
      <c r="AY87" s="196"/>
      <c r="AZ87" s="197"/>
      <c r="BA87" s="197"/>
      <c r="BB87" s="197"/>
    </row>
    <row r="88" spans="37:54" s="198" customFormat="1" ht="28.35" customHeight="1" x14ac:dyDescent="0.2">
      <c r="AK88" s="196"/>
      <c r="AL88" s="196"/>
      <c r="AM88" s="196"/>
      <c r="AN88" s="196"/>
      <c r="AO88" s="196"/>
      <c r="AP88" s="196"/>
      <c r="AQ88" s="196"/>
      <c r="AR88" s="196"/>
      <c r="AS88" s="196"/>
      <c r="AT88" s="196"/>
      <c r="AU88" s="196"/>
      <c r="AV88" s="196"/>
      <c r="AW88" s="196"/>
      <c r="AX88" s="196"/>
      <c r="AY88" s="196"/>
      <c r="AZ88" s="197"/>
      <c r="BA88" s="197"/>
      <c r="BB88" s="197"/>
    </row>
    <row r="89" spans="37:54" s="198" customFormat="1" ht="28.35" customHeight="1" x14ac:dyDescent="0.2">
      <c r="AK89" s="196"/>
      <c r="AL89" s="196"/>
      <c r="AM89" s="196"/>
      <c r="AN89" s="196"/>
      <c r="AO89" s="196"/>
      <c r="AP89" s="196"/>
      <c r="AQ89" s="196"/>
      <c r="AR89" s="196"/>
      <c r="AS89" s="196"/>
      <c r="AT89" s="196"/>
      <c r="AU89" s="196"/>
      <c r="AV89" s="196"/>
      <c r="AW89" s="196"/>
      <c r="AX89" s="196"/>
      <c r="AY89" s="196"/>
      <c r="AZ89" s="197"/>
      <c r="BA89" s="197"/>
      <c r="BB89" s="197"/>
    </row>
    <row r="90" spans="37:54" s="198" customFormat="1" ht="28.35" customHeight="1" x14ac:dyDescent="0.2">
      <c r="AK90" s="196"/>
      <c r="AL90" s="196"/>
      <c r="AM90" s="196"/>
      <c r="AN90" s="196"/>
      <c r="AO90" s="196"/>
      <c r="AP90" s="196"/>
      <c r="AQ90" s="196"/>
      <c r="AR90" s="196"/>
      <c r="AS90" s="196"/>
      <c r="AT90" s="196"/>
      <c r="AU90" s="196"/>
      <c r="AV90" s="196"/>
      <c r="AW90" s="196"/>
      <c r="AX90" s="196"/>
      <c r="AY90" s="196"/>
      <c r="AZ90" s="197"/>
      <c r="BA90" s="197"/>
      <c r="BB90" s="197"/>
    </row>
    <row r="91" spans="37:54" s="198" customFormat="1" ht="28.35" customHeight="1" x14ac:dyDescent="0.2">
      <c r="AK91" s="196"/>
      <c r="AL91" s="196"/>
      <c r="AM91" s="196"/>
      <c r="AN91" s="196"/>
      <c r="AO91" s="196"/>
      <c r="AP91" s="196"/>
      <c r="AQ91" s="196"/>
      <c r="AR91" s="196"/>
      <c r="AS91" s="196"/>
      <c r="AT91" s="196"/>
      <c r="AU91" s="196"/>
      <c r="AV91" s="196"/>
      <c r="AW91" s="196"/>
      <c r="AX91" s="196"/>
      <c r="AY91" s="196"/>
      <c r="AZ91" s="197"/>
      <c r="BA91" s="197"/>
      <c r="BB91" s="197"/>
    </row>
    <row r="92" spans="37:54" s="198" customFormat="1" ht="28.35" customHeight="1" x14ac:dyDescent="0.2">
      <c r="AK92" s="196"/>
      <c r="AL92" s="196"/>
      <c r="AM92" s="196"/>
      <c r="AN92" s="196"/>
      <c r="AO92" s="196"/>
      <c r="AP92" s="196"/>
      <c r="AQ92" s="196"/>
      <c r="AR92" s="196"/>
      <c r="AS92" s="196"/>
      <c r="AT92" s="196"/>
      <c r="AU92" s="196"/>
      <c r="AV92" s="196"/>
      <c r="AW92" s="196"/>
      <c r="AX92" s="196"/>
      <c r="AY92" s="196"/>
      <c r="AZ92" s="197"/>
      <c r="BA92" s="197"/>
      <c r="BB92" s="197"/>
    </row>
    <row r="93" spans="37:54" s="198" customFormat="1" ht="28.35" customHeight="1" x14ac:dyDescent="0.2">
      <c r="AK93" s="196"/>
      <c r="AL93" s="196"/>
      <c r="AM93" s="196"/>
      <c r="AN93" s="196"/>
      <c r="AO93" s="196"/>
      <c r="AP93" s="196"/>
      <c r="AQ93" s="196"/>
      <c r="AR93" s="196"/>
      <c r="AS93" s="196"/>
      <c r="AT93" s="196"/>
      <c r="AU93" s="196"/>
      <c r="AV93" s="196"/>
      <c r="AW93" s="196"/>
      <c r="AX93" s="196"/>
      <c r="AY93" s="196"/>
      <c r="AZ93" s="197"/>
      <c r="BA93" s="197"/>
      <c r="BB93" s="197"/>
    </row>
    <row r="94" spans="37:54" s="198" customFormat="1" ht="28.35" customHeight="1" x14ac:dyDescent="0.2">
      <c r="AK94" s="196"/>
      <c r="AL94" s="196"/>
      <c r="AM94" s="196"/>
      <c r="AN94" s="196"/>
      <c r="AO94" s="196"/>
      <c r="AP94" s="196"/>
      <c r="AQ94" s="196"/>
      <c r="AR94" s="196"/>
      <c r="AS94" s="196"/>
      <c r="AT94" s="196"/>
      <c r="AU94" s="196"/>
      <c r="AV94" s="196"/>
      <c r="AW94" s="196"/>
      <c r="AX94" s="196"/>
      <c r="AY94" s="196"/>
      <c r="AZ94" s="197"/>
      <c r="BA94" s="197"/>
      <c r="BB94" s="197"/>
    </row>
    <row r="95" spans="37:54" s="198" customFormat="1" ht="28.35" customHeight="1" x14ac:dyDescent="0.2">
      <c r="AK95" s="196"/>
      <c r="AL95" s="196"/>
      <c r="AM95" s="196"/>
      <c r="AN95" s="196"/>
      <c r="AO95" s="196"/>
      <c r="AP95" s="196"/>
      <c r="AQ95" s="196"/>
      <c r="AR95" s="196"/>
      <c r="AS95" s="196"/>
      <c r="AT95" s="196"/>
      <c r="AU95" s="196"/>
      <c r="AV95" s="196"/>
      <c r="AW95" s="196"/>
      <c r="AX95" s="196"/>
      <c r="AY95" s="196"/>
      <c r="AZ95" s="197"/>
      <c r="BA95" s="197"/>
      <c r="BB95" s="197"/>
    </row>
    <row r="96" spans="37:54" s="198" customFormat="1" ht="28.35" customHeight="1" x14ac:dyDescent="0.2">
      <c r="AK96" s="196"/>
      <c r="AL96" s="196"/>
      <c r="AM96" s="196"/>
      <c r="AN96" s="196"/>
      <c r="AO96" s="196"/>
      <c r="AP96" s="196"/>
      <c r="AQ96" s="196"/>
      <c r="AR96" s="196"/>
      <c r="AS96" s="196"/>
      <c r="AT96" s="196"/>
      <c r="AU96" s="196"/>
      <c r="AV96" s="196"/>
      <c r="AW96" s="196"/>
      <c r="AX96" s="196"/>
      <c r="AY96" s="196"/>
      <c r="AZ96" s="197"/>
      <c r="BA96" s="197"/>
      <c r="BB96" s="197"/>
    </row>
    <row r="97" spans="30:54" s="198" customFormat="1" ht="28.35" customHeight="1" x14ac:dyDescent="0.2">
      <c r="AK97" s="196"/>
      <c r="AL97" s="196"/>
      <c r="AM97" s="196"/>
      <c r="AN97" s="196"/>
      <c r="AO97" s="196"/>
      <c r="AP97" s="196"/>
      <c r="AQ97" s="196"/>
      <c r="AR97" s="196"/>
      <c r="AS97" s="196"/>
      <c r="AT97" s="196"/>
      <c r="AU97" s="196"/>
      <c r="AV97" s="196"/>
      <c r="AW97" s="196"/>
      <c r="AX97" s="196"/>
      <c r="AY97" s="196"/>
      <c r="AZ97" s="197"/>
      <c r="BA97" s="197"/>
      <c r="BB97" s="197"/>
    </row>
    <row r="98" spans="30:54" s="198" customFormat="1" ht="28.35" customHeight="1" x14ac:dyDescent="0.2">
      <c r="AK98" s="196"/>
      <c r="AL98" s="196"/>
      <c r="AM98" s="196"/>
      <c r="AN98" s="196"/>
      <c r="AO98" s="196"/>
      <c r="AP98" s="196"/>
      <c r="AQ98" s="196"/>
      <c r="AR98" s="196"/>
      <c r="AS98" s="196"/>
      <c r="AT98" s="196"/>
      <c r="AU98" s="196"/>
      <c r="AV98" s="196"/>
      <c r="AW98" s="196"/>
      <c r="AX98" s="196"/>
      <c r="AY98" s="196"/>
      <c r="AZ98" s="197"/>
      <c r="BA98" s="197"/>
      <c r="BB98" s="197"/>
    </row>
    <row r="99" spans="30:54" s="198" customFormat="1" ht="28.35" customHeight="1" x14ac:dyDescent="0.2">
      <c r="AK99" s="196"/>
      <c r="AL99" s="196"/>
      <c r="AM99" s="196"/>
      <c r="AN99" s="196"/>
      <c r="AO99" s="196"/>
      <c r="AP99" s="196"/>
      <c r="AQ99" s="196"/>
      <c r="AR99" s="196"/>
      <c r="AS99" s="196"/>
      <c r="AT99" s="196"/>
      <c r="AU99" s="196"/>
      <c r="AV99" s="196"/>
      <c r="AW99" s="196"/>
      <c r="AX99" s="196"/>
      <c r="AY99" s="196"/>
      <c r="AZ99" s="197"/>
      <c r="BA99" s="197"/>
      <c r="BB99" s="197"/>
    </row>
    <row r="100" spans="30:54" s="198" customFormat="1" ht="28.35" customHeight="1" x14ac:dyDescent="0.2">
      <c r="AK100" s="196"/>
      <c r="AL100" s="196"/>
      <c r="AM100" s="196"/>
      <c r="AN100" s="196"/>
      <c r="AO100" s="196"/>
      <c r="AP100" s="196"/>
      <c r="AQ100" s="196"/>
      <c r="AR100" s="196"/>
      <c r="AS100" s="196"/>
      <c r="AT100" s="196"/>
      <c r="AU100" s="196"/>
      <c r="AV100" s="196"/>
      <c r="AW100" s="196"/>
      <c r="AX100" s="196"/>
      <c r="AY100" s="196"/>
      <c r="AZ100" s="197"/>
      <c r="BA100" s="197"/>
      <c r="BB100" s="197"/>
    </row>
    <row r="101" spans="30:54" s="198" customFormat="1" ht="28.35" customHeight="1" x14ac:dyDescent="0.2">
      <c r="AK101" s="196"/>
      <c r="AL101" s="196"/>
      <c r="AM101" s="196"/>
      <c r="AN101" s="196"/>
      <c r="AO101" s="196"/>
      <c r="AP101" s="196"/>
      <c r="AQ101" s="196"/>
      <c r="AR101" s="196"/>
      <c r="AS101" s="196"/>
      <c r="AT101" s="196"/>
      <c r="AU101" s="196"/>
      <c r="AV101" s="196"/>
      <c r="AW101" s="196"/>
      <c r="AX101" s="196"/>
      <c r="AY101" s="196"/>
      <c r="AZ101" s="197"/>
      <c r="BA101" s="197"/>
      <c r="BB101" s="197"/>
    </row>
    <row r="102" spans="30:54" s="198" customFormat="1" ht="28.35" customHeight="1" x14ac:dyDescent="0.2">
      <c r="AK102" s="196"/>
      <c r="AL102" s="196"/>
      <c r="AM102" s="196"/>
      <c r="AN102" s="196"/>
      <c r="AO102" s="196"/>
      <c r="AP102" s="196"/>
      <c r="AQ102" s="196"/>
      <c r="AR102" s="196"/>
      <c r="AS102" s="196"/>
      <c r="AT102" s="196"/>
      <c r="AU102" s="196"/>
      <c r="AV102" s="196"/>
      <c r="AW102" s="196"/>
      <c r="AX102" s="196"/>
      <c r="AY102" s="196"/>
      <c r="AZ102" s="197"/>
      <c r="BA102" s="197"/>
      <c r="BB102" s="197"/>
    </row>
    <row r="103" spans="30:54" s="198" customFormat="1" ht="28.35" customHeight="1" x14ac:dyDescent="0.2">
      <c r="AK103" s="196"/>
      <c r="AL103" s="196"/>
      <c r="AM103" s="196"/>
      <c r="AN103" s="196"/>
      <c r="AO103" s="196"/>
      <c r="AP103" s="196"/>
      <c r="AQ103" s="196"/>
      <c r="AR103" s="196"/>
      <c r="AS103" s="196"/>
      <c r="AT103" s="196"/>
      <c r="AU103" s="196"/>
      <c r="AV103" s="196"/>
      <c r="AW103" s="196"/>
      <c r="AX103" s="196"/>
      <c r="AY103" s="196"/>
      <c r="AZ103" s="197"/>
      <c r="BA103" s="197"/>
      <c r="BB103" s="197"/>
    </row>
    <row r="104" spans="30:54" s="198" customFormat="1" ht="28.35" customHeight="1" x14ac:dyDescent="0.2">
      <c r="AK104" s="196"/>
      <c r="AL104" s="196"/>
      <c r="AM104" s="196"/>
      <c r="AN104" s="196"/>
      <c r="AO104" s="196"/>
      <c r="AP104" s="196"/>
      <c r="AQ104" s="196"/>
      <c r="AR104" s="196"/>
      <c r="AS104" s="196"/>
      <c r="AT104" s="196"/>
      <c r="AU104" s="196"/>
      <c r="AV104" s="196"/>
      <c r="AW104" s="196"/>
      <c r="AX104" s="196"/>
      <c r="AY104" s="196"/>
      <c r="AZ104" s="197"/>
      <c r="BA104" s="197"/>
      <c r="BB104" s="197"/>
    </row>
    <row r="105" spans="30:54" s="200" customFormat="1" ht="28.35" customHeight="1" x14ac:dyDescent="0.2">
      <c r="AD105" s="198"/>
      <c r="AE105" s="198"/>
      <c r="AF105" s="198"/>
      <c r="AG105" s="198"/>
      <c r="AH105" s="198"/>
      <c r="AI105" s="198"/>
      <c r="AJ105" s="198"/>
      <c r="AK105" s="196"/>
      <c r="AL105" s="196"/>
      <c r="AM105" s="196"/>
      <c r="AN105" s="196"/>
      <c r="AO105" s="196"/>
      <c r="AP105" s="196"/>
      <c r="AQ105" s="196"/>
      <c r="AR105" s="196"/>
      <c r="AS105" s="196"/>
      <c r="AT105" s="196"/>
      <c r="AU105" s="196"/>
      <c r="AV105" s="196"/>
      <c r="AW105" s="196"/>
      <c r="AX105" s="196"/>
      <c r="AY105" s="196"/>
      <c r="AZ105" s="199"/>
      <c r="BA105" s="199"/>
      <c r="BB105" s="199"/>
    </row>
    <row r="106" spans="30:54" s="200" customFormat="1" ht="28.35" customHeight="1" x14ac:dyDescent="0.2">
      <c r="AD106" s="198"/>
      <c r="AE106" s="198"/>
      <c r="AF106" s="198"/>
      <c r="AG106" s="198"/>
      <c r="AH106" s="198"/>
      <c r="AI106" s="198"/>
      <c r="AJ106" s="198"/>
      <c r="AK106" s="196"/>
      <c r="AL106" s="196"/>
      <c r="AM106" s="196"/>
      <c r="AN106" s="196"/>
      <c r="AO106" s="196"/>
      <c r="AP106" s="196"/>
      <c r="AQ106" s="196"/>
      <c r="AR106" s="196"/>
      <c r="AS106" s="196"/>
      <c r="AT106" s="196"/>
      <c r="AU106" s="196"/>
      <c r="AV106" s="196"/>
      <c r="AW106" s="196"/>
      <c r="AX106" s="196"/>
      <c r="AY106" s="196"/>
      <c r="AZ106" s="199"/>
      <c r="BA106" s="199"/>
      <c r="BB106" s="199"/>
    </row>
    <row r="107" spans="30:54" s="200" customFormat="1" ht="28.35" customHeight="1" x14ac:dyDescent="0.2">
      <c r="AD107" s="198"/>
      <c r="AE107" s="198"/>
      <c r="AF107" s="198"/>
      <c r="AG107" s="198"/>
      <c r="AH107" s="198"/>
      <c r="AI107" s="198"/>
      <c r="AJ107" s="198"/>
      <c r="AK107" s="196"/>
      <c r="AL107" s="196"/>
      <c r="AM107" s="196"/>
      <c r="AN107" s="196"/>
      <c r="AO107" s="196"/>
      <c r="AP107" s="196"/>
      <c r="AQ107" s="196"/>
      <c r="AR107" s="196"/>
      <c r="AS107" s="196"/>
      <c r="AT107" s="196"/>
      <c r="AU107" s="196"/>
      <c r="AV107" s="196"/>
      <c r="AW107" s="196"/>
      <c r="AX107" s="196"/>
      <c r="AY107" s="196"/>
      <c r="AZ107" s="199"/>
      <c r="BA107" s="199"/>
      <c r="BB107" s="199"/>
    </row>
    <row r="108" spans="30:54" s="200" customFormat="1" ht="28.35" customHeight="1" x14ac:dyDescent="0.2">
      <c r="AD108" s="198"/>
      <c r="AE108" s="198"/>
      <c r="AF108" s="198"/>
      <c r="AG108" s="198"/>
      <c r="AH108" s="198"/>
      <c r="AI108" s="198"/>
      <c r="AJ108" s="198"/>
      <c r="AK108" s="196"/>
      <c r="AL108" s="196"/>
      <c r="AM108" s="196"/>
      <c r="AN108" s="196"/>
      <c r="AO108" s="196"/>
      <c r="AP108" s="196"/>
      <c r="AQ108" s="196"/>
      <c r="AR108" s="196"/>
      <c r="AS108" s="196"/>
      <c r="AT108" s="196"/>
      <c r="AU108" s="196"/>
      <c r="AV108" s="196"/>
      <c r="AW108" s="196"/>
      <c r="AX108" s="196"/>
      <c r="AY108" s="196"/>
      <c r="AZ108" s="199"/>
      <c r="BA108" s="199"/>
      <c r="BB108" s="199"/>
    </row>
    <row r="109" spans="30:54" s="200" customFormat="1" ht="28.35" customHeight="1" x14ac:dyDescent="0.2">
      <c r="AD109" s="198"/>
      <c r="AE109" s="198"/>
      <c r="AF109" s="198"/>
      <c r="AG109" s="198"/>
      <c r="AH109" s="198"/>
      <c r="AI109" s="198"/>
      <c r="AJ109" s="198"/>
      <c r="AK109" s="196"/>
      <c r="AL109" s="196"/>
      <c r="AM109" s="196"/>
      <c r="AN109" s="196"/>
      <c r="AO109" s="196"/>
      <c r="AP109" s="196"/>
      <c r="AQ109" s="196"/>
      <c r="AR109" s="196"/>
      <c r="AS109" s="196"/>
      <c r="AT109" s="196"/>
      <c r="AU109" s="196"/>
      <c r="AV109" s="196"/>
      <c r="AW109" s="196"/>
      <c r="AX109" s="196"/>
      <c r="AY109" s="196"/>
      <c r="AZ109" s="199"/>
      <c r="BA109" s="199"/>
      <c r="BB109" s="199"/>
    </row>
    <row r="110" spans="30:54" s="200" customFormat="1" ht="28.35" customHeight="1" x14ac:dyDescent="0.2">
      <c r="AD110" s="198"/>
      <c r="AE110" s="198"/>
      <c r="AF110" s="198"/>
      <c r="AG110" s="198"/>
      <c r="AH110" s="198"/>
      <c r="AI110" s="198"/>
      <c r="AJ110" s="198"/>
      <c r="AK110" s="196"/>
      <c r="AL110" s="196"/>
      <c r="AM110" s="196"/>
      <c r="AN110" s="196"/>
      <c r="AO110" s="196"/>
      <c r="AP110" s="196"/>
      <c r="AQ110" s="196"/>
      <c r="AR110" s="196"/>
      <c r="AS110" s="196"/>
      <c r="AT110" s="196"/>
      <c r="AU110" s="196"/>
      <c r="AV110" s="196"/>
      <c r="AW110" s="196"/>
      <c r="AX110" s="196"/>
      <c r="AY110" s="196"/>
      <c r="AZ110" s="199"/>
      <c r="BA110" s="199"/>
      <c r="BB110" s="199"/>
    </row>
    <row r="111" spans="30:54" s="200" customFormat="1" ht="28.35" customHeight="1" x14ac:dyDescent="0.2">
      <c r="AD111" s="198"/>
      <c r="AE111" s="198"/>
      <c r="AF111" s="198"/>
      <c r="AG111" s="198"/>
      <c r="AH111" s="198"/>
      <c r="AI111" s="198"/>
      <c r="AJ111" s="198"/>
      <c r="AK111" s="196"/>
      <c r="AL111" s="196"/>
      <c r="AM111" s="196"/>
      <c r="AN111" s="196"/>
      <c r="AO111" s="196"/>
      <c r="AP111" s="196"/>
      <c r="AQ111" s="196"/>
      <c r="AR111" s="196"/>
      <c r="AS111" s="196"/>
      <c r="AT111" s="196"/>
      <c r="AU111" s="196"/>
      <c r="AV111" s="196"/>
      <c r="AW111" s="196"/>
      <c r="AX111" s="196"/>
      <c r="AY111" s="196"/>
      <c r="AZ111" s="199"/>
      <c r="BA111" s="199"/>
      <c r="BB111" s="199"/>
    </row>
    <row r="112" spans="30:54" s="200" customFormat="1" ht="28.35" customHeight="1" x14ac:dyDescent="0.2">
      <c r="AD112" s="198"/>
      <c r="AE112" s="198"/>
      <c r="AF112" s="198"/>
      <c r="AG112" s="198"/>
      <c r="AH112" s="198"/>
      <c r="AI112" s="198"/>
      <c r="AJ112" s="198"/>
      <c r="AK112" s="196"/>
      <c r="AL112" s="196"/>
      <c r="AM112" s="196"/>
      <c r="AN112" s="196"/>
      <c r="AO112" s="196"/>
      <c r="AP112" s="196"/>
      <c r="AQ112" s="196"/>
      <c r="AR112" s="196"/>
      <c r="AS112" s="196"/>
      <c r="AT112" s="196"/>
      <c r="AU112" s="196"/>
      <c r="AV112" s="196"/>
      <c r="AW112" s="196"/>
      <c r="AX112" s="196"/>
      <c r="AY112" s="196"/>
      <c r="AZ112" s="199"/>
      <c r="BA112" s="199"/>
      <c r="BB112" s="199"/>
    </row>
    <row r="113" spans="30:54" s="200" customFormat="1" ht="28.35" customHeight="1" x14ac:dyDescent="0.2">
      <c r="AD113" s="198"/>
      <c r="AE113" s="198"/>
      <c r="AF113" s="198"/>
      <c r="AG113" s="198"/>
      <c r="AH113" s="198"/>
      <c r="AI113" s="198"/>
      <c r="AJ113" s="198"/>
      <c r="AK113" s="196"/>
      <c r="AL113" s="196"/>
      <c r="AM113" s="196"/>
      <c r="AN113" s="196"/>
      <c r="AO113" s="196"/>
      <c r="AP113" s="196"/>
      <c r="AQ113" s="196"/>
      <c r="AR113" s="196"/>
      <c r="AS113" s="196"/>
      <c r="AT113" s="196"/>
      <c r="AU113" s="196"/>
      <c r="AV113" s="196"/>
      <c r="AW113" s="196"/>
      <c r="AX113" s="196"/>
      <c r="AY113" s="196"/>
      <c r="AZ113" s="199"/>
      <c r="BA113" s="199"/>
      <c r="BB113" s="199"/>
    </row>
    <row r="114" spans="30:54" s="200" customFormat="1" ht="28.35" customHeight="1" x14ac:dyDescent="0.2">
      <c r="AD114" s="198"/>
      <c r="AE114" s="198"/>
      <c r="AF114" s="198"/>
      <c r="AG114" s="198"/>
      <c r="AH114" s="198"/>
      <c r="AI114" s="198"/>
      <c r="AJ114" s="198"/>
      <c r="AK114" s="196"/>
      <c r="AL114" s="196"/>
      <c r="AM114" s="196"/>
      <c r="AN114" s="196"/>
      <c r="AO114" s="196"/>
      <c r="AP114" s="196"/>
      <c r="AQ114" s="196"/>
      <c r="AR114" s="196"/>
      <c r="AS114" s="196"/>
      <c r="AT114" s="196"/>
      <c r="AU114" s="196"/>
      <c r="AV114" s="196"/>
      <c r="AW114" s="196"/>
      <c r="AX114" s="196"/>
      <c r="AY114" s="196"/>
      <c r="AZ114" s="199"/>
      <c r="BA114" s="199"/>
      <c r="BB114" s="199"/>
    </row>
    <row r="115" spans="30:54" s="200" customFormat="1" ht="28.35" customHeight="1" x14ac:dyDescent="0.2">
      <c r="AD115" s="198"/>
      <c r="AE115" s="198"/>
      <c r="AF115" s="198"/>
      <c r="AG115" s="198"/>
      <c r="AH115" s="198"/>
      <c r="AI115" s="198"/>
      <c r="AJ115" s="198"/>
      <c r="AK115" s="196"/>
      <c r="AL115" s="196"/>
      <c r="AM115" s="196"/>
      <c r="AN115" s="196"/>
      <c r="AO115" s="196"/>
      <c r="AP115" s="196"/>
      <c r="AQ115" s="196"/>
      <c r="AR115" s="196"/>
      <c r="AS115" s="196"/>
      <c r="AT115" s="196"/>
      <c r="AU115" s="196"/>
      <c r="AV115" s="196"/>
      <c r="AW115" s="196"/>
      <c r="AX115" s="196"/>
      <c r="AY115" s="196"/>
      <c r="AZ115" s="199"/>
      <c r="BA115" s="199"/>
      <c r="BB115" s="199"/>
    </row>
    <row r="116" spans="30:54" s="200" customFormat="1" ht="28.35" customHeight="1" x14ac:dyDescent="0.2">
      <c r="AD116" s="198"/>
      <c r="AE116" s="198"/>
      <c r="AF116" s="198"/>
      <c r="AG116" s="198"/>
      <c r="AH116" s="198"/>
      <c r="AI116" s="198"/>
      <c r="AJ116" s="198"/>
      <c r="AK116" s="196"/>
      <c r="AL116" s="196"/>
      <c r="AM116" s="196"/>
      <c r="AN116" s="196"/>
      <c r="AO116" s="196"/>
      <c r="AP116" s="196"/>
      <c r="AQ116" s="196"/>
      <c r="AR116" s="196"/>
      <c r="AS116" s="196"/>
      <c r="AT116" s="196"/>
      <c r="AU116" s="196"/>
      <c r="AV116" s="196"/>
      <c r="AW116" s="196"/>
      <c r="AX116" s="196"/>
      <c r="AY116" s="196"/>
      <c r="AZ116" s="199"/>
      <c r="BA116" s="199"/>
      <c r="BB116" s="199"/>
    </row>
    <row r="117" spans="30:54" s="200" customFormat="1" ht="28.35" customHeight="1" x14ac:dyDescent="0.2">
      <c r="AD117" s="198"/>
      <c r="AE117" s="198"/>
      <c r="AF117" s="198"/>
      <c r="AG117" s="198"/>
      <c r="AH117" s="198"/>
      <c r="AI117" s="198"/>
      <c r="AJ117" s="198"/>
      <c r="AK117" s="196"/>
      <c r="AL117" s="196"/>
      <c r="AM117" s="196"/>
      <c r="AN117" s="196"/>
      <c r="AO117" s="196"/>
      <c r="AP117" s="196"/>
      <c r="AQ117" s="196"/>
      <c r="AR117" s="196"/>
      <c r="AS117" s="196"/>
      <c r="AT117" s="196"/>
      <c r="AU117" s="196"/>
      <c r="AV117" s="196"/>
      <c r="AW117" s="196"/>
      <c r="AX117" s="196"/>
      <c r="AY117" s="196"/>
      <c r="AZ117" s="199"/>
      <c r="BA117" s="199"/>
      <c r="BB117" s="199"/>
    </row>
    <row r="118" spans="30:54" s="200" customFormat="1" ht="28.35" customHeight="1" x14ac:dyDescent="0.2">
      <c r="AD118" s="198"/>
      <c r="AE118" s="198"/>
      <c r="AF118" s="198"/>
      <c r="AG118" s="198"/>
      <c r="AH118" s="198"/>
      <c r="AI118" s="198"/>
      <c r="AJ118" s="198"/>
      <c r="AK118" s="196"/>
      <c r="AL118" s="196"/>
      <c r="AM118" s="196"/>
      <c r="AN118" s="196"/>
      <c r="AO118" s="196"/>
      <c r="AP118" s="196"/>
      <c r="AQ118" s="196"/>
      <c r="AR118" s="196"/>
      <c r="AS118" s="196"/>
      <c r="AT118" s="196"/>
      <c r="AU118" s="196"/>
      <c r="AV118" s="196"/>
      <c r="AW118" s="196"/>
      <c r="AX118" s="196"/>
      <c r="AY118" s="196"/>
      <c r="AZ118" s="199"/>
      <c r="BA118" s="199"/>
      <c r="BB118" s="199"/>
    </row>
    <row r="119" spans="30:54" s="200" customFormat="1" ht="28.35" customHeight="1" x14ac:dyDescent="0.2">
      <c r="AD119" s="198"/>
      <c r="AE119" s="198"/>
      <c r="AF119" s="198"/>
      <c r="AG119" s="198"/>
      <c r="AH119" s="198"/>
      <c r="AI119" s="198"/>
      <c r="AJ119" s="198"/>
      <c r="AK119" s="196"/>
      <c r="AL119" s="196"/>
      <c r="AM119" s="196"/>
      <c r="AN119" s="196"/>
      <c r="AO119" s="196"/>
      <c r="AP119" s="196"/>
      <c r="AQ119" s="196"/>
      <c r="AR119" s="196"/>
      <c r="AS119" s="196"/>
      <c r="AT119" s="196"/>
      <c r="AU119" s="196"/>
      <c r="AV119" s="196"/>
      <c r="AW119" s="196"/>
      <c r="AX119" s="196"/>
      <c r="AY119" s="196"/>
      <c r="AZ119" s="199"/>
      <c r="BA119" s="199"/>
      <c r="BB119" s="199"/>
    </row>
    <row r="120" spans="30:54" s="200" customFormat="1" ht="28.35" customHeight="1" x14ac:dyDescent="0.2">
      <c r="AD120" s="198"/>
      <c r="AE120" s="198"/>
      <c r="AF120" s="198"/>
      <c r="AG120" s="198"/>
      <c r="AH120" s="198"/>
      <c r="AI120" s="198"/>
      <c r="AJ120" s="198"/>
      <c r="AK120" s="196"/>
      <c r="AL120" s="196"/>
      <c r="AM120" s="196"/>
      <c r="AN120" s="196"/>
      <c r="AO120" s="196"/>
      <c r="AP120" s="196"/>
      <c r="AQ120" s="196"/>
      <c r="AR120" s="196"/>
      <c r="AS120" s="196"/>
      <c r="AT120" s="196"/>
      <c r="AU120" s="196"/>
      <c r="AV120" s="196"/>
      <c r="AW120" s="196"/>
      <c r="AX120" s="196"/>
      <c r="AY120" s="196"/>
      <c r="AZ120" s="199"/>
      <c r="BA120" s="199"/>
      <c r="BB120" s="199"/>
    </row>
    <row r="121" spans="30:54" s="200" customFormat="1" ht="28.35" customHeight="1" x14ac:dyDescent="0.2">
      <c r="AD121" s="198"/>
      <c r="AE121" s="198"/>
      <c r="AF121" s="198"/>
      <c r="AG121" s="198"/>
      <c r="AH121" s="198"/>
      <c r="AI121" s="198"/>
      <c r="AJ121" s="198"/>
      <c r="AK121" s="196"/>
      <c r="AL121" s="196"/>
      <c r="AM121" s="196"/>
      <c r="AN121" s="196"/>
      <c r="AO121" s="196"/>
      <c r="AP121" s="196"/>
      <c r="AQ121" s="196"/>
      <c r="AR121" s="196"/>
      <c r="AS121" s="196"/>
      <c r="AT121" s="196"/>
      <c r="AU121" s="196"/>
      <c r="AV121" s="196"/>
      <c r="AW121" s="196"/>
      <c r="AX121" s="196"/>
      <c r="AY121" s="196"/>
      <c r="AZ121" s="199"/>
      <c r="BA121" s="199"/>
      <c r="BB121" s="199"/>
    </row>
    <row r="122" spans="30:54" s="200" customFormat="1" ht="28.35" customHeight="1" x14ac:dyDescent="0.2">
      <c r="AD122" s="198"/>
      <c r="AE122" s="198"/>
      <c r="AF122" s="198"/>
      <c r="AG122" s="198"/>
      <c r="AH122" s="198"/>
      <c r="AI122" s="198"/>
      <c r="AJ122" s="198"/>
      <c r="AK122" s="196"/>
      <c r="AL122" s="196"/>
      <c r="AM122" s="196"/>
      <c r="AN122" s="196"/>
      <c r="AO122" s="196"/>
      <c r="AP122" s="196"/>
      <c r="AQ122" s="196"/>
      <c r="AR122" s="196"/>
      <c r="AS122" s="196"/>
      <c r="AT122" s="196"/>
      <c r="AU122" s="196"/>
      <c r="AV122" s="196"/>
      <c r="AW122" s="196"/>
      <c r="AX122" s="196"/>
      <c r="AY122" s="196"/>
      <c r="AZ122" s="199"/>
      <c r="BA122" s="199"/>
      <c r="BB122" s="199"/>
    </row>
    <row r="123" spans="30:54" s="200" customFormat="1" ht="28.35" customHeight="1" x14ac:dyDescent="0.2">
      <c r="AD123" s="198"/>
      <c r="AE123" s="198"/>
      <c r="AF123" s="198"/>
      <c r="AG123" s="198"/>
      <c r="AH123" s="198"/>
      <c r="AI123" s="198"/>
      <c r="AJ123" s="198"/>
      <c r="AK123" s="196"/>
      <c r="AL123" s="196"/>
      <c r="AM123" s="196"/>
      <c r="AN123" s="196"/>
      <c r="AO123" s="196"/>
      <c r="AP123" s="196"/>
      <c r="AQ123" s="196"/>
      <c r="AR123" s="196"/>
      <c r="AS123" s="196"/>
      <c r="AT123" s="196"/>
      <c r="AU123" s="196"/>
      <c r="AV123" s="196"/>
      <c r="AW123" s="196"/>
      <c r="AX123" s="196"/>
      <c r="AY123" s="196"/>
      <c r="AZ123" s="199"/>
      <c r="BA123" s="199"/>
      <c r="BB123" s="199"/>
    </row>
    <row r="124" spans="30:54" s="200" customFormat="1" ht="28.35" customHeight="1" x14ac:dyDescent="0.2">
      <c r="AD124" s="198"/>
      <c r="AE124" s="198"/>
      <c r="AF124" s="198"/>
      <c r="AG124" s="198"/>
      <c r="AH124" s="198"/>
      <c r="AI124" s="198"/>
      <c r="AJ124" s="198"/>
      <c r="AK124" s="196"/>
      <c r="AL124" s="196"/>
      <c r="AM124" s="196"/>
      <c r="AN124" s="196"/>
      <c r="AO124" s="196"/>
      <c r="AP124" s="196"/>
      <c r="AQ124" s="196"/>
      <c r="AR124" s="196"/>
      <c r="AS124" s="196"/>
      <c r="AT124" s="196"/>
      <c r="AU124" s="196"/>
      <c r="AV124" s="196"/>
      <c r="AW124" s="196"/>
      <c r="AX124" s="196"/>
      <c r="AY124" s="196"/>
      <c r="AZ124" s="199"/>
      <c r="BA124" s="199"/>
      <c r="BB124" s="199"/>
    </row>
    <row r="125" spans="30:54" s="200" customFormat="1" ht="28.35" customHeight="1" x14ac:dyDescent="0.2">
      <c r="AD125" s="198"/>
      <c r="AE125" s="198"/>
      <c r="AF125" s="198"/>
      <c r="AG125" s="198"/>
      <c r="AH125" s="198"/>
      <c r="AI125" s="198"/>
      <c r="AJ125" s="198"/>
      <c r="AK125" s="196"/>
      <c r="AL125" s="196"/>
      <c r="AM125" s="196"/>
      <c r="AN125" s="196"/>
      <c r="AO125" s="196"/>
      <c r="AP125" s="196"/>
      <c r="AQ125" s="196"/>
      <c r="AR125" s="196"/>
      <c r="AS125" s="196"/>
      <c r="AT125" s="196"/>
      <c r="AU125" s="196"/>
      <c r="AV125" s="196"/>
      <c r="AW125" s="196"/>
      <c r="AX125" s="196"/>
      <c r="AY125" s="196"/>
      <c r="AZ125" s="199"/>
      <c r="BA125" s="199"/>
      <c r="BB125" s="199"/>
    </row>
    <row r="126" spans="30:54" s="200" customFormat="1" ht="28.35" customHeight="1" x14ac:dyDescent="0.2">
      <c r="AD126" s="198"/>
      <c r="AE126" s="198"/>
      <c r="AF126" s="198"/>
      <c r="AG126" s="198"/>
      <c r="AH126" s="198"/>
      <c r="AI126" s="198"/>
      <c r="AJ126" s="198"/>
      <c r="AK126" s="196"/>
      <c r="AL126" s="196"/>
      <c r="AM126" s="196"/>
      <c r="AN126" s="196"/>
      <c r="AO126" s="196"/>
      <c r="AP126" s="196"/>
      <c r="AQ126" s="196"/>
      <c r="AR126" s="196"/>
      <c r="AS126" s="196"/>
      <c r="AT126" s="196"/>
      <c r="AU126" s="196"/>
      <c r="AV126" s="196"/>
      <c r="AW126" s="196"/>
      <c r="AX126" s="196"/>
      <c r="AY126" s="196"/>
      <c r="AZ126" s="199"/>
      <c r="BA126" s="199"/>
      <c r="BB126" s="199"/>
    </row>
    <row r="127" spans="30:54" s="200" customFormat="1" ht="28.35" customHeight="1" x14ac:dyDescent="0.2">
      <c r="AD127" s="198"/>
      <c r="AE127" s="198"/>
      <c r="AF127" s="198"/>
      <c r="AG127" s="198"/>
      <c r="AH127" s="198"/>
      <c r="AI127" s="198"/>
      <c r="AJ127" s="198"/>
      <c r="AK127" s="196"/>
      <c r="AL127" s="196"/>
      <c r="AM127" s="196"/>
      <c r="AN127" s="196"/>
      <c r="AO127" s="196"/>
      <c r="AP127" s="196"/>
      <c r="AQ127" s="196"/>
      <c r="AR127" s="196"/>
      <c r="AS127" s="196"/>
      <c r="AT127" s="196"/>
      <c r="AU127" s="196"/>
      <c r="AV127" s="196"/>
      <c r="AW127" s="196"/>
      <c r="AX127" s="196"/>
      <c r="AY127" s="196"/>
      <c r="AZ127" s="199"/>
      <c r="BA127" s="199"/>
      <c r="BB127" s="199"/>
    </row>
    <row r="128" spans="30:54" s="200" customFormat="1" ht="28.35" customHeight="1" x14ac:dyDescent="0.2">
      <c r="AD128" s="198"/>
      <c r="AE128" s="198"/>
      <c r="AF128" s="198"/>
      <c r="AG128" s="198"/>
      <c r="AH128" s="198"/>
      <c r="AI128" s="198"/>
      <c r="AJ128" s="198"/>
      <c r="AK128" s="196"/>
      <c r="AL128" s="196"/>
      <c r="AM128" s="196"/>
      <c r="AN128" s="196"/>
      <c r="AO128" s="196"/>
      <c r="AP128" s="196"/>
      <c r="AQ128" s="196"/>
      <c r="AR128" s="196"/>
      <c r="AS128" s="196"/>
      <c r="AT128" s="196"/>
      <c r="AU128" s="196"/>
      <c r="AV128" s="196"/>
      <c r="AW128" s="196"/>
      <c r="AX128" s="196"/>
      <c r="AY128" s="196"/>
      <c r="AZ128" s="199"/>
      <c r="BA128" s="199"/>
      <c r="BB128" s="199"/>
    </row>
    <row r="129" spans="30:54" s="200" customFormat="1" ht="28.35" customHeight="1" x14ac:dyDescent="0.2">
      <c r="AD129" s="198"/>
      <c r="AE129" s="198"/>
      <c r="AF129" s="198"/>
      <c r="AG129" s="198"/>
      <c r="AH129" s="198"/>
      <c r="AI129" s="198"/>
      <c r="AJ129" s="198"/>
      <c r="AK129" s="196"/>
      <c r="AL129" s="196"/>
      <c r="AM129" s="196"/>
      <c r="AN129" s="196"/>
      <c r="AO129" s="196"/>
      <c r="AP129" s="196"/>
      <c r="AQ129" s="196"/>
      <c r="AR129" s="196"/>
      <c r="AS129" s="196"/>
      <c r="AT129" s="196"/>
      <c r="AU129" s="196"/>
      <c r="AV129" s="196"/>
      <c r="AW129" s="196"/>
      <c r="AX129" s="196"/>
      <c r="AY129" s="196"/>
      <c r="AZ129" s="199"/>
      <c r="BA129" s="199"/>
      <c r="BB129" s="199"/>
    </row>
    <row r="130" spans="30:54" s="200" customFormat="1" ht="28.35" customHeight="1" x14ac:dyDescent="0.2">
      <c r="AD130" s="198"/>
      <c r="AE130" s="198"/>
      <c r="AF130" s="198"/>
      <c r="AG130" s="198"/>
      <c r="AH130" s="198"/>
      <c r="AI130" s="198"/>
      <c r="AJ130" s="198"/>
      <c r="AK130" s="196"/>
      <c r="AL130" s="196"/>
      <c r="AM130" s="196"/>
      <c r="AN130" s="196"/>
      <c r="AO130" s="196"/>
      <c r="AP130" s="196"/>
      <c r="AQ130" s="196"/>
      <c r="AR130" s="196"/>
      <c r="AS130" s="196"/>
      <c r="AT130" s="196"/>
      <c r="AU130" s="196"/>
      <c r="AV130" s="196"/>
      <c r="AW130" s="196"/>
      <c r="AX130" s="196"/>
      <c r="AY130" s="196"/>
      <c r="AZ130" s="199"/>
      <c r="BA130" s="199"/>
      <c r="BB130" s="199"/>
    </row>
    <row r="131" spans="30:54" s="200" customFormat="1" ht="28.35" customHeight="1" x14ac:dyDescent="0.2">
      <c r="AD131" s="198"/>
      <c r="AE131" s="198"/>
      <c r="AF131" s="198"/>
      <c r="AG131" s="198"/>
      <c r="AH131" s="198"/>
      <c r="AI131" s="198"/>
      <c r="AJ131" s="198"/>
      <c r="AK131" s="196"/>
      <c r="AL131" s="196"/>
      <c r="AM131" s="196"/>
      <c r="AN131" s="196"/>
      <c r="AO131" s="196"/>
      <c r="AP131" s="196"/>
      <c r="AQ131" s="196"/>
      <c r="AR131" s="196"/>
      <c r="AS131" s="196"/>
      <c r="AT131" s="196"/>
      <c r="AU131" s="196"/>
      <c r="AV131" s="196"/>
      <c r="AW131" s="196"/>
      <c r="AX131" s="196"/>
      <c r="AY131" s="196"/>
      <c r="AZ131" s="199"/>
      <c r="BA131" s="199"/>
      <c r="BB131" s="199"/>
    </row>
    <row r="132" spans="30:54" s="200" customFormat="1" ht="28.35" customHeight="1" x14ac:dyDescent="0.2">
      <c r="AD132" s="198"/>
      <c r="AE132" s="198"/>
      <c r="AF132" s="198"/>
      <c r="AG132" s="198"/>
      <c r="AH132" s="198"/>
      <c r="AI132" s="198"/>
      <c r="AJ132" s="198"/>
      <c r="AK132" s="196"/>
      <c r="AL132" s="196"/>
      <c r="AM132" s="196"/>
      <c r="AN132" s="196"/>
      <c r="AO132" s="196"/>
      <c r="AP132" s="196"/>
      <c r="AQ132" s="196"/>
      <c r="AR132" s="196"/>
      <c r="AS132" s="196"/>
      <c r="AT132" s="196"/>
      <c r="AU132" s="196"/>
      <c r="AV132" s="196"/>
      <c r="AW132" s="196"/>
      <c r="AX132" s="196"/>
      <c r="AY132" s="196"/>
      <c r="AZ132" s="199"/>
      <c r="BA132" s="199"/>
      <c r="BB132" s="199"/>
    </row>
    <row r="133" spans="30:54" s="200" customFormat="1" ht="28.35" customHeight="1" x14ac:dyDescent="0.2">
      <c r="AD133" s="198"/>
      <c r="AE133" s="198"/>
      <c r="AF133" s="198"/>
      <c r="AG133" s="198"/>
      <c r="AH133" s="198"/>
      <c r="AI133" s="198"/>
      <c r="AJ133" s="198"/>
      <c r="AK133" s="196"/>
      <c r="AL133" s="196"/>
      <c r="AM133" s="196"/>
      <c r="AN133" s="196"/>
      <c r="AO133" s="196"/>
      <c r="AP133" s="196"/>
      <c r="AQ133" s="196"/>
      <c r="AR133" s="196"/>
      <c r="AS133" s="196"/>
      <c r="AT133" s="196"/>
      <c r="AU133" s="196"/>
      <c r="AV133" s="196"/>
      <c r="AW133" s="196"/>
      <c r="AX133" s="196"/>
      <c r="AY133" s="196"/>
      <c r="AZ133" s="199"/>
      <c r="BA133" s="199"/>
      <c r="BB133" s="199"/>
    </row>
    <row r="134" spans="30:54" s="200" customFormat="1" ht="28.35" customHeight="1" x14ac:dyDescent="0.2">
      <c r="AD134" s="198"/>
      <c r="AE134" s="198"/>
      <c r="AF134" s="198"/>
      <c r="AG134" s="198"/>
      <c r="AH134" s="198"/>
      <c r="AI134" s="198"/>
      <c r="AJ134" s="198"/>
      <c r="AK134" s="196"/>
      <c r="AL134" s="196"/>
      <c r="AM134" s="196"/>
      <c r="AN134" s="196"/>
      <c r="AO134" s="196"/>
      <c r="AP134" s="196"/>
      <c r="AQ134" s="196"/>
      <c r="AR134" s="196"/>
      <c r="AS134" s="196"/>
      <c r="AT134" s="196"/>
      <c r="AU134" s="196"/>
      <c r="AV134" s="196"/>
      <c r="AW134" s="196"/>
      <c r="AX134" s="196"/>
      <c r="AY134" s="196"/>
      <c r="AZ134" s="199"/>
      <c r="BA134" s="199"/>
      <c r="BB134" s="199"/>
    </row>
    <row r="135" spans="30:54" s="200" customFormat="1" ht="28.35" customHeight="1" x14ac:dyDescent="0.2">
      <c r="AD135" s="198"/>
      <c r="AE135" s="198"/>
      <c r="AF135" s="198"/>
      <c r="AG135" s="198"/>
      <c r="AH135" s="198"/>
      <c r="AI135" s="198"/>
      <c r="AJ135" s="198"/>
      <c r="AK135" s="196"/>
      <c r="AL135" s="196"/>
      <c r="AM135" s="196"/>
      <c r="AN135" s="196"/>
      <c r="AO135" s="196"/>
      <c r="AP135" s="196"/>
      <c r="AQ135" s="196"/>
      <c r="AR135" s="196"/>
      <c r="AS135" s="196"/>
      <c r="AT135" s="196"/>
      <c r="AU135" s="196"/>
      <c r="AV135" s="196"/>
      <c r="AW135" s="196"/>
      <c r="AX135" s="196"/>
      <c r="AY135" s="196"/>
      <c r="AZ135" s="199"/>
      <c r="BA135" s="199"/>
      <c r="BB135" s="199"/>
    </row>
    <row r="136" spans="30:54" s="200" customFormat="1" ht="28.35" customHeight="1" x14ac:dyDescent="0.2">
      <c r="AD136" s="198"/>
      <c r="AE136" s="198"/>
      <c r="AF136" s="198"/>
      <c r="AG136" s="198"/>
      <c r="AH136" s="198"/>
      <c r="AI136" s="198"/>
      <c r="AJ136" s="198"/>
      <c r="AK136" s="196"/>
      <c r="AL136" s="196"/>
      <c r="AM136" s="196"/>
      <c r="AN136" s="196"/>
      <c r="AO136" s="196"/>
      <c r="AP136" s="196"/>
      <c r="AQ136" s="196"/>
      <c r="AR136" s="196"/>
      <c r="AS136" s="196"/>
      <c r="AT136" s="196"/>
      <c r="AU136" s="196"/>
      <c r="AV136" s="196"/>
      <c r="AW136" s="196"/>
      <c r="AX136" s="196"/>
      <c r="AY136" s="196"/>
      <c r="AZ136" s="199"/>
      <c r="BA136" s="199"/>
      <c r="BB136" s="199"/>
    </row>
    <row r="137" spans="30:54" s="200" customFormat="1" ht="28.35" customHeight="1" x14ac:dyDescent="0.2">
      <c r="AD137" s="198"/>
      <c r="AE137" s="198"/>
      <c r="AF137" s="198"/>
      <c r="AG137" s="198"/>
      <c r="AH137" s="198"/>
      <c r="AI137" s="198"/>
      <c r="AJ137" s="198"/>
      <c r="AK137" s="196"/>
      <c r="AL137" s="196"/>
      <c r="AM137" s="196"/>
      <c r="AN137" s="196"/>
      <c r="AO137" s="196"/>
      <c r="AP137" s="196"/>
      <c r="AQ137" s="196"/>
      <c r="AR137" s="196"/>
      <c r="AS137" s="196"/>
      <c r="AT137" s="196"/>
      <c r="AU137" s="196"/>
      <c r="AV137" s="196"/>
      <c r="AW137" s="196"/>
      <c r="AX137" s="196"/>
      <c r="AY137" s="196"/>
      <c r="AZ137" s="199"/>
      <c r="BA137" s="199"/>
      <c r="BB137" s="199"/>
    </row>
    <row r="138" spans="30:54" s="200" customFormat="1" ht="28.35" customHeight="1" x14ac:dyDescent="0.2">
      <c r="AD138" s="198"/>
      <c r="AE138" s="198"/>
      <c r="AF138" s="198"/>
      <c r="AG138" s="198"/>
      <c r="AH138" s="198"/>
      <c r="AI138" s="198"/>
      <c r="AJ138" s="198"/>
      <c r="AK138" s="196"/>
      <c r="AL138" s="196"/>
      <c r="AM138" s="196"/>
      <c r="AN138" s="196"/>
      <c r="AO138" s="196"/>
      <c r="AP138" s="196"/>
      <c r="AQ138" s="196"/>
      <c r="AR138" s="196"/>
      <c r="AS138" s="196"/>
      <c r="AT138" s="196"/>
      <c r="AU138" s="196"/>
      <c r="AV138" s="196"/>
      <c r="AW138" s="196"/>
      <c r="AX138" s="196"/>
      <c r="AY138" s="196"/>
      <c r="AZ138" s="199"/>
      <c r="BA138" s="199"/>
      <c r="BB138" s="199"/>
    </row>
    <row r="139" spans="30:54" s="200" customFormat="1" ht="28.35" customHeight="1" x14ac:dyDescent="0.2">
      <c r="AD139" s="198"/>
      <c r="AE139" s="198"/>
      <c r="AF139" s="198"/>
      <c r="AG139" s="198"/>
      <c r="AH139" s="198"/>
      <c r="AI139" s="198"/>
      <c r="AJ139" s="198"/>
      <c r="AK139" s="196"/>
      <c r="AL139" s="196"/>
      <c r="AM139" s="196"/>
      <c r="AN139" s="196"/>
      <c r="AO139" s="196"/>
      <c r="AP139" s="196"/>
      <c r="AQ139" s="196"/>
      <c r="AR139" s="196"/>
      <c r="AS139" s="196"/>
      <c r="AT139" s="196"/>
      <c r="AU139" s="196"/>
      <c r="AV139" s="196"/>
      <c r="AW139" s="196"/>
      <c r="AX139" s="196"/>
      <c r="AY139" s="196"/>
      <c r="AZ139" s="199"/>
      <c r="BA139" s="199"/>
      <c r="BB139" s="199"/>
    </row>
    <row r="140" spans="30:54" s="200" customFormat="1" ht="28.35" customHeight="1" x14ac:dyDescent="0.2">
      <c r="AD140" s="198"/>
      <c r="AE140" s="198"/>
      <c r="AF140" s="198"/>
      <c r="AG140" s="198"/>
      <c r="AH140" s="198"/>
      <c r="AI140" s="198"/>
      <c r="AJ140" s="198"/>
      <c r="AK140" s="196"/>
      <c r="AL140" s="196"/>
      <c r="AM140" s="196"/>
      <c r="AN140" s="196"/>
      <c r="AO140" s="196"/>
      <c r="AP140" s="196"/>
      <c r="AQ140" s="196"/>
      <c r="AR140" s="196"/>
      <c r="AS140" s="196"/>
      <c r="AT140" s="196"/>
      <c r="AU140" s="196"/>
      <c r="AV140" s="196"/>
      <c r="AW140" s="196"/>
      <c r="AX140" s="196"/>
      <c r="AY140" s="196"/>
      <c r="AZ140" s="199"/>
      <c r="BA140" s="199"/>
      <c r="BB140" s="199"/>
    </row>
    <row r="141" spans="30:54" s="200" customFormat="1" ht="28.35" customHeight="1" x14ac:dyDescent="0.2">
      <c r="AD141" s="198"/>
      <c r="AE141" s="198"/>
      <c r="AF141" s="198"/>
      <c r="AG141" s="198"/>
      <c r="AH141" s="198"/>
      <c r="AI141" s="198"/>
      <c r="AJ141" s="198"/>
      <c r="AK141" s="196"/>
      <c r="AL141" s="196"/>
      <c r="AM141" s="196"/>
      <c r="AN141" s="196"/>
      <c r="AO141" s="196"/>
      <c r="AP141" s="196"/>
      <c r="AQ141" s="196"/>
      <c r="AR141" s="196"/>
      <c r="AS141" s="196"/>
      <c r="AT141" s="196"/>
      <c r="AU141" s="196"/>
      <c r="AV141" s="196"/>
      <c r="AW141" s="196"/>
      <c r="AX141" s="196"/>
      <c r="AY141" s="196"/>
      <c r="AZ141" s="199"/>
      <c r="BA141" s="199"/>
      <c r="BB141" s="199"/>
    </row>
    <row r="142" spans="30:54" s="200" customFormat="1" ht="28.35" customHeight="1" x14ac:dyDescent="0.2">
      <c r="AD142" s="198"/>
      <c r="AE142" s="198"/>
      <c r="AF142" s="198"/>
      <c r="AG142" s="198"/>
      <c r="AH142" s="198"/>
      <c r="AI142" s="198"/>
      <c r="AJ142" s="198"/>
      <c r="AK142" s="196"/>
      <c r="AL142" s="196"/>
      <c r="AM142" s="196"/>
      <c r="AN142" s="196"/>
      <c r="AO142" s="196"/>
      <c r="AP142" s="196"/>
      <c r="AQ142" s="196"/>
      <c r="AR142" s="196"/>
      <c r="AS142" s="196"/>
      <c r="AT142" s="196"/>
      <c r="AU142" s="196"/>
      <c r="AV142" s="196"/>
      <c r="AW142" s="196"/>
      <c r="AX142" s="196"/>
      <c r="AY142" s="196"/>
      <c r="AZ142" s="199"/>
      <c r="BA142" s="199"/>
      <c r="BB142" s="199"/>
    </row>
    <row r="143" spans="30:54" s="200" customFormat="1" ht="28.35" customHeight="1" x14ac:dyDescent="0.2">
      <c r="AD143" s="198"/>
      <c r="AE143" s="198"/>
      <c r="AF143" s="198"/>
      <c r="AG143" s="198"/>
      <c r="AH143" s="198"/>
      <c r="AI143" s="198"/>
      <c r="AJ143" s="198"/>
      <c r="AK143" s="196"/>
      <c r="AL143" s="196"/>
      <c r="AM143" s="196"/>
      <c r="AN143" s="196"/>
      <c r="AO143" s="196"/>
      <c r="AP143" s="196"/>
      <c r="AQ143" s="196"/>
      <c r="AR143" s="196"/>
      <c r="AS143" s="196"/>
      <c r="AT143" s="196"/>
      <c r="AU143" s="196"/>
      <c r="AV143" s="196"/>
      <c r="AW143" s="196"/>
      <c r="AX143" s="196"/>
      <c r="AY143" s="196"/>
      <c r="AZ143" s="199"/>
      <c r="BA143" s="199"/>
      <c r="BB143" s="199"/>
    </row>
    <row r="144" spans="30:54" s="200" customFormat="1" ht="28.35" customHeight="1" x14ac:dyDescent="0.2">
      <c r="AD144" s="198"/>
      <c r="AE144" s="198"/>
      <c r="AF144" s="198"/>
      <c r="AG144" s="198"/>
      <c r="AH144" s="198"/>
      <c r="AI144" s="198"/>
      <c r="AJ144" s="198"/>
      <c r="AK144" s="196"/>
      <c r="AL144" s="196"/>
      <c r="AM144" s="196"/>
      <c r="AN144" s="196"/>
      <c r="AO144" s="196"/>
      <c r="AP144" s="196"/>
      <c r="AQ144" s="196"/>
      <c r="AR144" s="196"/>
      <c r="AS144" s="196"/>
      <c r="AT144" s="196"/>
      <c r="AU144" s="196"/>
      <c r="AV144" s="196"/>
      <c r="AW144" s="196"/>
      <c r="AX144" s="196"/>
      <c r="AY144" s="196"/>
      <c r="AZ144" s="199"/>
      <c r="BA144" s="199"/>
      <c r="BB144" s="199"/>
    </row>
    <row r="145" spans="30:54" s="200" customFormat="1" ht="28.35" customHeight="1" x14ac:dyDescent="0.2">
      <c r="AD145" s="198"/>
      <c r="AE145" s="198"/>
      <c r="AF145" s="198"/>
      <c r="AG145" s="198"/>
      <c r="AH145" s="198"/>
      <c r="AI145" s="198"/>
      <c r="AJ145" s="198"/>
      <c r="AK145" s="196"/>
      <c r="AL145" s="196"/>
      <c r="AM145" s="196"/>
      <c r="AN145" s="196"/>
      <c r="AO145" s="196"/>
      <c r="AP145" s="196"/>
      <c r="AQ145" s="196"/>
      <c r="AR145" s="196"/>
      <c r="AS145" s="196"/>
      <c r="AT145" s="196"/>
      <c r="AU145" s="196"/>
      <c r="AV145" s="196"/>
      <c r="AW145" s="196"/>
      <c r="AX145" s="196"/>
      <c r="AY145" s="196"/>
      <c r="AZ145" s="199"/>
      <c r="BA145" s="199"/>
      <c r="BB145" s="199"/>
    </row>
    <row r="146" spans="30:54" s="200" customFormat="1" ht="28.35" customHeight="1" x14ac:dyDescent="0.2">
      <c r="AD146" s="198"/>
      <c r="AE146" s="198"/>
      <c r="AF146" s="198"/>
      <c r="AG146" s="198"/>
      <c r="AH146" s="198"/>
      <c r="AI146" s="198"/>
      <c r="AJ146" s="198"/>
      <c r="AK146" s="196"/>
      <c r="AL146" s="196"/>
      <c r="AM146" s="196"/>
      <c r="AN146" s="196"/>
      <c r="AO146" s="196"/>
      <c r="AP146" s="196"/>
      <c r="AQ146" s="196"/>
      <c r="AR146" s="196"/>
      <c r="AS146" s="196"/>
      <c r="AT146" s="196"/>
      <c r="AU146" s="196"/>
      <c r="AV146" s="196"/>
      <c r="AW146" s="196"/>
      <c r="AX146" s="196"/>
      <c r="AY146" s="196"/>
      <c r="AZ146" s="199"/>
      <c r="BA146" s="199"/>
      <c r="BB146" s="199"/>
    </row>
    <row r="147" spans="30:54" s="200" customFormat="1" ht="28.35" customHeight="1" x14ac:dyDescent="0.2">
      <c r="AD147" s="198"/>
      <c r="AE147" s="198"/>
      <c r="AF147" s="198"/>
      <c r="AG147" s="198"/>
      <c r="AH147" s="198"/>
      <c r="AI147" s="198"/>
      <c r="AJ147" s="198"/>
      <c r="AK147" s="196"/>
      <c r="AL147" s="196"/>
      <c r="AM147" s="196"/>
      <c r="AN147" s="196"/>
      <c r="AO147" s="196"/>
      <c r="AP147" s="196"/>
      <c r="AQ147" s="196"/>
      <c r="AR147" s="196"/>
      <c r="AS147" s="196"/>
      <c r="AT147" s="196"/>
      <c r="AU147" s="196"/>
      <c r="AV147" s="196"/>
      <c r="AW147" s="196"/>
      <c r="AX147" s="196"/>
      <c r="AY147" s="196"/>
      <c r="AZ147" s="199"/>
      <c r="BA147" s="199"/>
      <c r="BB147" s="199"/>
    </row>
    <row r="148" spans="30:54" s="200" customFormat="1" ht="28.35" customHeight="1" x14ac:dyDescent="0.2">
      <c r="AD148" s="198"/>
      <c r="AE148" s="198"/>
      <c r="AF148" s="198"/>
      <c r="AG148" s="198"/>
      <c r="AH148" s="198"/>
      <c r="AI148" s="198"/>
      <c r="AJ148" s="198"/>
      <c r="AK148" s="196"/>
      <c r="AL148" s="196"/>
      <c r="AM148" s="196"/>
      <c r="AN148" s="196"/>
      <c r="AO148" s="196"/>
      <c r="AP148" s="196"/>
      <c r="AQ148" s="196"/>
      <c r="AR148" s="196"/>
      <c r="AS148" s="196"/>
      <c r="AT148" s="196"/>
      <c r="AU148" s="196"/>
      <c r="AV148" s="196"/>
      <c r="AW148" s="196"/>
      <c r="AX148" s="196"/>
      <c r="AY148" s="196"/>
      <c r="AZ148" s="199"/>
      <c r="BA148" s="199"/>
      <c r="BB148" s="199"/>
    </row>
    <row r="149" spans="30:54" s="200" customFormat="1" ht="28.35" customHeight="1" x14ac:dyDescent="0.2">
      <c r="AD149" s="198"/>
      <c r="AE149" s="198"/>
      <c r="AF149" s="198"/>
      <c r="AG149" s="198"/>
      <c r="AH149" s="198"/>
      <c r="AI149" s="198"/>
      <c r="AJ149" s="198"/>
      <c r="AK149" s="196"/>
      <c r="AL149" s="196"/>
      <c r="AM149" s="196"/>
      <c r="AN149" s="196"/>
      <c r="AO149" s="196"/>
      <c r="AP149" s="196"/>
      <c r="AQ149" s="196"/>
      <c r="AR149" s="196"/>
      <c r="AS149" s="196"/>
      <c r="AT149" s="196"/>
      <c r="AU149" s="196"/>
      <c r="AV149" s="196"/>
      <c r="AW149" s="196"/>
      <c r="AX149" s="196"/>
      <c r="AY149" s="196"/>
      <c r="AZ149" s="199"/>
      <c r="BA149" s="199"/>
      <c r="BB149" s="199"/>
    </row>
    <row r="150" spans="30:54" s="200" customFormat="1" ht="28.35" customHeight="1" x14ac:dyDescent="0.2">
      <c r="AD150" s="198"/>
      <c r="AE150" s="198"/>
      <c r="AF150" s="198"/>
      <c r="AG150" s="198"/>
      <c r="AH150" s="198"/>
      <c r="AI150" s="198"/>
      <c r="AJ150" s="198"/>
      <c r="AK150" s="196"/>
      <c r="AL150" s="196"/>
      <c r="AM150" s="196"/>
      <c r="AN150" s="196"/>
      <c r="AO150" s="196"/>
      <c r="AP150" s="196"/>
      <c r="AQ150" s="196"/>
      <c r="AR150" s="196"/>
      <c r="AS150" s="196"/>
      <c r="AT150" s="196"/>
      <c r="AU150" s="196"/>
      <c r="AV150" s="196"/>
      <c r="AW150" s="196"/>
      <c r="AX150" s="196"/>
      <c r="AY150" s="196"/>
      <c r="AZ150" s="199"/>
      <c r="BA150" s="199"/>
      <c r="BB150" s="199"/>
    </row>
    <row r="151" spans="30:54" s="200" customFormat="1" ht="28.35" customHeight="1" x14ac:dyDescent="0.2">
      <c r="AD151" s="198"/>
      <c r="AE151" s="198"/>
      <c r="AF151" s="198"/>
      <c r="AG151" s="198"/>
      <c r="AH151" s="198"/>
      <c r="AI151" s="198"/>
      <c r="AJ151" s="198"/>
      <c r="AK151" s="196"/>
      <c r="AL151" s="196"/>
      <c r="AM151" s="196"/>
      <c r="AN151" s="196"/>
      <c r="AO151" s="196"/>
      <c r="AP151" s="196"/>
      <c r="AQ151" s="196"/>
      <c r="AR151" s="196"/>
      <c r="AS151" s="196"/>
      <c r="AT151" s="196"/>
      <c r="AU151" s="196"/>
      <c r="AV151" s="196"/>
      <c r="AW151" s="196"/>
      <c r="AX151" s="196"/>
      <c r="AY151" s="196"/>
      <c r="AZ151" s="199"/>
      <c r="BA151" s="199"/>
      <c r="BB151" s="199"/>
    </row>
    <row r="152" spans="30:54" s="200" customFormat="1" ht="28.35" customHeight="1" x14ac:dyDescent="0.2">
      <c r="AD152" s="198"/>
      <c r="AE152" s="198"/>
      <c r="AF152" s="198"/>
      <c r="AG152" s="198"/>
      <c r="AH152" s="198"/>
      <c r="AI152" s="198"/>
      <c r="AJ152" s="198"/>
      <c r="AK152" s="196"/>
      <c r="AL152" s="196"/>
      <c r="AM152" s="196"/>
      <c r="AN152" s="196"/>
      <c r="AO152" s="196"/>
      <c r="AP152" s="196"/>
      <c r="AQ152" s="196"/>
      <c r="AR152" s="196"/>
      <c r="AS152" s="196"/>
      <c r="AT152" s="196"/>
      <c r="AU152" s="196"/>
      <c r="AV152" s="196"/>
      <c r="AW152" s="196"/>
      <c r="AX152" s="196"/>
      <c r="AY152" s="196"/>
      <c r="AZ152" s="199"/>
      <c r="BA152" s="199"/>
      <c r="BB152" s="199"/>
    </row>
    <row r="153" spans="30:54" s="200" customFormat="1" ht="28.35" customHeight="1" x14ac:dyDescent="0.2">
      <c r="AD153" s="198"/>
      <c r="AE153" s="198"/>
      <c r="AF153" s="198"/>
      <c r="AG153" s="198"/>
      <c r="AH153" s="198"/>
      <c r="AI153" s="198"/>
      <c r="AJ153" s="198"/>
      <c r="AK153" s="196"/>
      <c r="AL153" s="196"/>
      <c r="AM153" s="196"/>
      <c r="AN153" s="196"/>
      <c r="AO153" s="196"/>
      <c r="AP153" s="196"/>
      <c r="AQ153" s="196"/>
      <c r="AR153" s="196"/>
      <c r="AS153" s="196"/>
      <c r="AT153" s="196"/>
      <c r="AU153" s="196"/>
      <c r="AV153" s="196"/>
      <c r="AW153" s="196"/>
      <c r="AX153" s="196"/>
      <c r="AY153" s="196"/>
      <c r="AZ153" s="199"/>
      <c r="BA153" s="199"/>
      <c r="BB153" s="199"/>
    </row>
    <row r="154" spans="30:54" s="200" customFormat="1" ht="28.35" customHeight="1" x14ac:dyDescent="0.2">
      <c r="AD154" s="198"/>
      <c r="AE154" s="198"/>
      <c r="AF154" s="198"/>
      <c r="AG154" s="198"/>
      <c r="AH154" s="198"/>
      <c r="AI154" s="198"/>
      <c r="AJ154" s="198"/>
      <c r="AK154" s="196"/>
      <c r="AL154" s="196"/>
      <c r="AM154" s="196"/>
      <c r="AN154" s="196"/>
      <c r="AO154" s="196"/>
      <c r="AP154" s="196"/>
      <c r="AQ154" s="196"/>
      <c r="AR154" s="196"/>
      <c r="AS154" s="196"/>
      <c r="AT154" s="196"/>
      <c r="AU154" s="196"/>
      <c r="AV154" s="196"/>
      <c r="AW154" s="196"/>
      <c r="AX154" s="196"/>
      <c r="AY154" s="196"/>
      <c r="AZ154" s="199"/>
      <c r="BA154" s="199"/>
      <c r="BB154" s="199"/>
    </row>
    <row r="155" spans="30:54" s="200" customFormat="1" ht="28.35" customHeight="1" x14ac:dyDescent="0.2">
      <c r="AD155" s="198"/>
      <c r="AE155" s="198"/>
      <c r="AF155" s="198"/>
      <c r="AG155" s="198"/>
      <c r="AH155" s="198"/>
      <c r="AI155" s="198"/>
      <c r="AJ155" s="198"/>
      <c r="AK155" s="196"/>
      <c r="AL155" s="196"/>
      <c r="AM155" s="196"/>
      <c r="AN155" s="196"/>
      <c r="AO155" s="196"/>
      <c r="AP155" s="196"/>
      <c r="AQ155" s="196"/>
      <c r="AR155" s="196"/>
      <c r="AS155" s="196"/>
      <c r="AT155" s="196"/>
      <c r="AU155" s="196"/>
      <c r="AV155" s="196"/>
      <c r="AW155" s="196"/>
      <c r="AX155" s="196"/>
      <c r="AY155" s="196"/>
      <c r="AZ155" s="199"/>
      <c r="BA155" s="199"/>
      <c r="BB155" s="199"/>
    </row>
    <row r="156" spans="30:54" s="200" customFormat="1" ht="28.35" customHeight="1" x14ac:dyDescent="0.2">
      <c r="AD156" s="198"/>
      <c r="AE156" s="198"/>
      <c r="AF156" s="198"/>
      <c r="AG156" s="198"/>
      <c r="AH156" s="198"/>
      <c r="AI156" s="198"/>
      <c r="AJ156" s="198"/>
      <c r="AK156" s="196"/>
      <c r="AL156" s="196"/>
      <c r="AM156" s="196"/>
      <c r="AN156" s="196"/>
      <c r="AO156" s="196"/>
      <c r="AP156" s="196"/>
      <c r="AQ156" s="196"/>
      <c r="AR156" s="196"/>
      <c r="AS156" s="196"/>
      <c r="AT156" s="196"/>
      <c r="AU156" s="196"/>
      <c r="AV156" s="196"/>
      <c r="AW156" s="196"/>
      <c r="AX156" s="196"/>
      <c r="AY156" s="196"/>
      <c r="AZ156" s="199"/>
      <c r="BA156" s="199"/>
      <c r="BB156" s="199"/>
    </row>
    <row r="157" spans="30:54" s="200" customFormat="1" ht="28.35" customHeight="1" x14ac:dyDescent="0.2">
      <c r="AD157" s="198"/>
      <c r="AE157" s="198"/>
      <c r="AF157" s="198"/>
      <c r="AG157" s="198"/>
      <c r="AH157" s="198"/>
      <c r="AI157" s="198"/>
      <c r="AJ157" s="198"/>
      <c r="AK157" s="196"/>
      <c r="AL157" s="196"/>
      <c r="AM157" s="196"/>
      <c r="AN157" s="196"/>
      <c r="AO157" s="196"/>
      <c r="AP157" s="196"/>
      <c r="AQ157" s="196"/>
      <c r="AR157" s="196"/>
      <c r="AS157" s="196"/>
      <c r="AT157" s="196"/>
      <c r="AU157" s="196"/>
      <c r="AV157" s="196"/>
      <c r="AW157" s="196"/>
      <c r="AX157" s="196"/>
      <c r="AY157" s="196"/>
      <c r="AZ157" s="199"/>
      <c r="BA157" s="199"/>
      <c r="BB157" s="199"/>
    </row>
    <row r="158" spans="30:54" s="200" customFormat="1" ht="28.35" customHeight="1" x14ac:dyDescent="0.2">
      <c r="AD158" s="198"/>
      <c r="AE158" s="198"/>
      <c r="AF158" s="198"/>
      <c r="AG158" s="198"/>
      <c r="AH158" s="198"/>
      <c r="AI158" s="198"/>
      <c r="AJ158" s="198"/>
      <c r="AK158" s="196"/>
      <c r="AL158" s="196"/>
      <c r="AM158" s="196"/>
      <c r="AN158" s="196"/>
      <c r="AO158" s="196"/>
      <c r="AP158" s="196"/>
      <c r="AQ158" s="196"/>
      <c r="AR158" s="196"/>
      <c r="AS158" s="196"/>
      <c r="AT158" s="196"/>
      <c r="AU158" s="196"/>
      <c r="AV158" s="196"/>
      <c r="AW158" s="196"/>
      <c r="AX158" s="196"/>
      <c r="AY158" s="196"/>
      <c r="AZ158" s="199"/>
      <c r="BA158" s="199"/>
      <c r="BB158" s="199"/>
    </row>
    <row r="159" spans="30:54" s="200" customFormat="1" ht="28.35" customHeight="1" x14ac:dyDescent="0.2">
      <c r="AD159" s="198"/>
      <c r="AE159" s="198"/>
      <c r="AF159" s="198"/>
      <c r="AG159" s="198"/>
      <c r="AH159" s="198"/>
      <c r="AI159" s="198"/>
      <c r="AJ159" s="198"/>
      <c r="AK159" s="196"/>
      <c r="AL159" s="196"/>
      <c r="AM159" s="196"/>
      <c r="AN159" s="196"/>
      <c r="AO159" s="196"/>
      <c r="AP159" s="196"/>
      <c r="AQ159" s="196"/>
      <c r="AR159" s="196"/>
      <c r="AS159" s="196"/>
      <c r="AT159" s="196"/>
      <c r="AU159" s="196"/>
      <c r="AV159" s="196"/>
      <c r="AW159" s="196"/>
      <c r="AX159" s="196"/>
      <c r="AY159" s="196"/>
      <c r="AZ159" s="199"/>
      <c r="BA159" s="199"/>
      <c r="BB159" s="199"/>
    </row>
    <row r="160" spans="30:54" s="200" customFormat="1" ht="28.35" customHeight="1" x14ac:dyDescent="0.2">
      <c r="AD160" s="198"/>
      <c r="AE160" s="198"/>
      <c r="AF160" s="198"/>
      <c r="AG160" s="198"/>
      <c r="AH160" s="198"/>
      <c r="AI160" s="198"/>
      <c r="AJ160" s="198"/>
      <c r="AK160" s="196"/>
      <c r="AL160" s="196"/>
      <c r="AM160" s="196"/>
      <c r="AN160" s="196"/>
      <c r="AO160" s="196"/>
      <c r="AP160" s="196"/>
      <c r="AQ160" s="196"/>
      <c r="AR160" s="196"/>
      <c r="AS160" s="196"/>
      <c r="AT160" s="196"/>
      <c r="AU160" s="196"/>
      <c r="AV160" s="196"/>
      <c r="AW160" s="196"/>
      <c r="AX160" s="196"/>
      <c r="AY160" s="196"/>
      <c r="AZ160" s="199"/>
      <c r="BA160" s="199"/>
      <c r="BB160" s="199"/>
    </row>
    <row r="161" spans="30:54" s="200" customFormat="1" ht="28.35" customHeight="1" x14ac:dyDescent="0.2">
      <c r="AD161" s="198"/>
      <c r="AE161" s="198"/>
      <c r="AF161" s="198"/>
      <c r="AG161" s="198"/>
      <c r="AH161" s="198"/>
      <c r="AI161" s="198"/>
      <c r="AJ161" s="198"/>
      <c r="AK161" s="196"/>
      <c r="AL161" s="196"/>
      <c r="AM161" s="196"/>
      <c r="AN161" s="196"/>
      <c r="AO161" s="196"/>
      <c r="AP161" s="196"/>
      <c r="AQ161" s="196"/>
      <c r="AR161" s="196"/>
      <c r="AS161" s="196"/>
      <c r="AT161" s="196"/>
      <c r="AU161" s="196"/>
      <c r="AV161" s="196"/>
      <c r="AW161" s="196"/>
      <c r="AX161" s="196"/>
      <c r="AY161" s="196"/>
      <c r="AZ161" s="199"/>
      <c r="BA161" s="199"/>
      <c r="BB161" s="199"/>
    </row>
    <row r="162" spans="30:54" s="200" customFormat="1" ht="28.35" customHeight="1" x14ac:dyDescent="0.2">
      <c r="AD162" s="198"/>
      <c r="AE162" s="198"/>
      <c r="AF162" s="198"/>
      <c r="AG162" s="198"/>
      <c r="AH162" s="198"/>
      <c r="AI162" s="198"/>
      <c r="AJ162" s="198"/>
      <c r="AK162" s="196"/>
      <c r="AL162" s="196"/>
      <c r="AM162" s="196"/>
      <c r="AN162" s="196"/>
      <c r="AO162" s="196"/>
      <c r="AP162" s="196"/>
      <c r="AQ162" s="196"/>
      <c r="AR162" s="196"/>
      <c r="AS162" s="196"/>
      <c r="AT162" s="196"/>
      <c r="AU162" s="196"/>
      <c r="AV162" s="196"/>
      <c r="AW162" s="196"/>
      <c r="AX162" s="196"/>
      <c r="AY162" s="196"/>
      <c r="AZ162" s="199"/>
      <c r="BA162" s="199"/>
      <c r="BB162" s="199"/>
    </row>
    <row r="163" spans="30:54" s="200" customFormat="1" ht="28.35" customHeight="1" x14ac:dyDescent="0.2">
      <c r="AD163" s="198"/>
      <c r="AE163" s="198"/>
      <c r="AF163" s="198"/>
      <c r="AG163" s="198"/>
      <c r="AH163" s="198"/>
      <c r="AI163" s="198"/>
      <c r="AJ163" s="198"/>
      <c r="AK163" s="196"/>
      <c r="AL163" s="196"/>
      <c r="AM163" s="196"/>
      <c r="AN163" s="196"/>
      <c r="AO163" s="196"/>
      <c r="AP163" s="196"/>
      <c r="AQ163" s="196"/>
      <c r="AR163" s="196"/>
      <c r="AS163" s="196"/>
      <c r="AT163" s="196"/>
      <c r="AU163" s="196"/>
      <c r="AV163" s="196"/>
      <c r="AW163" s="196"/>
      <c r="AX163" s="196"/>
      <c r="AY163" s="196"/>
      <c r="AZ163" s="199"/>
      <c r="BA163" s="199"/>
      <c r="BB163" s="199"/>
    </row>
    <row r="164" spans="30:54" s="200" customFormat="1" ht="28.35" customHeight="1" x14ac:dyDescent="0.2">
      <c r="AD164" s="198"/>
      <c r="AE164" s="198"/>
      <c r="AF164" s="198"/>
      <c r="AG164" s="198"/>
      <c r="AH164" s="198"/>
      <c r="AI164" s="198"/>
      <c r="AJ164" s="198"/>
      <c r="AK164" s="196"/>
      <c r="AL164" s="196"/>
      <c r="AM164" s="196"/>
      <c r="AN164" s="196"/>
      <c r="AO164" s="196"/>
      <c r="AP164" s="196"/>
      <c r="AQ164" s="196"/>
      <c r="AR164" s="196"/>
      <c r="AS164" s="196"/>
      <c r="AT164" s="196"/>
      <c r="AU164" s="196"/>
      <c r="AV164" s="196"/>
      <c r="AW164" s="196"/>
      <c r="AX164" s="196"/>
      <c r="AY164" s="196"/>
      <c r="AZ164" s="199"/>
      <c r="BA164" s="199"/>
      <c r="BB164" s="199"/>
    </row>
    <row r="165" spans="30:54" s="200" customFormat="1" ht="28.35" customHeight="1" x14ac:dyDescent="0.2">
      <c r="AD165" s="198"/>
      <c r="AE165" s="198"/>
      <c r="AF165" s="198"/>
      <c r="AG165" s="198"/>
      <c r="AH165" s="198"/>
      <c r="AI165" s="198"/>
      <c r="AJ165" s="198"/>
      <c r="AK165" s="196"/>
      <c r="AL165" s="196"/>
      <c r="AM165" s="196"/>
      <c r="AN165" s="196"/>
      <c r="AO165" s="196"/>
      <c r="AP165" s="196"/>
      <c r="AQ165" s="196"/>
      <c r="AR165" s="196"/>
      <c r="AS165" s="196"/>
      <c r="AT165" s="196"/>
      <c r="AU165" s="196"/>
      <c r="AV165" s="196"/>
      <c r="AW165" s="196"/>
      <c r="AX165" s="196"/>
      <c r="AY165" s="196"/>
      <c r="AZ165" s="199"/>
      <c r="BA165" s="199"/>
      <c r="BB165" s="199"/>
    </row>
    <row r="166" spans="30:54" s="200" customFormat="1" ht="28.35" customHeight="1" x14ac:dyDescent="0.2">
      <c r="AD166" s="198"/>
      <c r="AE166" s="198"/>
      <c r="AF166" s="198"/>
      <c r="AG166" s="198"/>
      <c r="AH166" s="198"/>
      <c r="AI166" s="198"/>
      <c r="AJ166" s="198"/>
      <c r="AK166" s="196"/>
      <c r="AL166" s="196"/>
      <c r="AM166" s="196"/>
      <c r="AN166" s="196"/>
      <c r="AO166" s="196"/>
      <c r="AP166" s="196"/>
      <c r="AQ166" s="196"/>
      <c r="AR166" s="196"/>
      <c r="AS166" s="196"/>
      <c r="AT166" s="196"/>
      <c r="AU166" s="196"/>
      <c r="AV166" s="196"/>
      <c r="AW166" s="196"/>
      <c r="AX166" s="196"/>
      <c r="AY166" s="196"/>
      <c r="AZ166" s="199"/>
      <c r="BA166" s="199"/>
      <c r="BB166" s="199"/>
    </row>
    <row r="167" spans="30:54" s="200" customFormat="1" ht="26.1" customHeight="1" x14ac:dyDescent="0.2">
      <c r="AD167" s="198"/>
      <c r="AE167" s="198"/>
      <c r="AF167" s="198"/>
      <c r="AG167" s="198"/>
      <c r="AH167" s="198"/>
      <c r="AI167" s="198"/>
      <c r="AJ167" s="198"/>
      <c r="AK167" s="196"/>
      <c r="AL167" s="196"/>
      <c r="AM167" s="196"/>
      <c r="AN167" s="196"/>
      <c r="AO167" s="196"/>
      <c r="AP167" s="196"/>
      <c r="AQ167" s="196"/>
      <c r="AR167" s="196"/>
      <c r="AS167" s="196"/>
      <c r="AT167" s="196"/>
      <c r="AU167" s="196"/>
      <c r="AV167" s="196"/>
      <c r="AW167" s="196"/>
      <c r="AX167" s="196"/>
      <c r="AY167" s="196"/>
      <c r="AZ167" s="199"/>
      <c r="BA167" s="199"/>
      <c r="BB167" s="199"/>
    </row>
    <row r="168" spans="30:54" s="200" customFormat="1" ht="26.1" customHeight="1" x14ac:dyDescent="0.2">
      <c r="AD168" s="198"/>
      <c r="AE168" s="198"/>
      <c r="AF168" s="198"/>
      <c r="AG168" s="198"/>
      <c r="AH168" s="198"/>
      <c r="AI168" s="198"/>
      <c r="AJ168" s="198"/>
      <c r="AK168" s="196"/>
      <c r="AL168" s="196"/>
      <c r="AM168" s="196"/>
      <c r="AN168" s="196"/>
      <c r="AO168" s="196"/>
      <c r="AP168" s="196"/>
      <c r="AQ168" s="196"/>
      <c r="AR168" s="196"/>
      <c r="AS168" s="196"/>
      <c r="AT168" s="196"/>
      <c r="AU168" s="196"/>
      <c r="AV168" s="196"/>
      <c r="AW168" s="196"/>
      <c r="AX168" s="196"/>
      <c r="AY168" s="196"/>
      <c r="AZ168" s="199"/>
      <c r="BA168" s="199"/>
      <c r="BB168" s="199"/>
    </row>
    <row r="169" spans="30:54" s="200" customFormat="1" ht="26.1" customHeight="1" x14ac:dyDescent="0.2">
      <c r="AD169" s="198"/>
      <c r="AE169" s="198"/>
      <c r="AF169" s="198"/>
      <c r="AG169" s="198"/>
      <c r="AH169" s="198"/>
      <c r="AI169" s="198"/>
      <c r="AJ169" s="198"/>
      <c r="AK169" s="196"/>
      <c r="AL169" s="196"/>
      <c r="AM169" s="196"/>
      <c r="AN169" s="196"/>
      <c r="AO169" s="196"/>
      <c r="AP169" s="196"/>
      <c r="AQ169" s="196"/>
      <c r="AR169" s="196"/>
      <c r="AS169" s="196"/>
      <c r="AT169" s="196"/>
      <c r="AU169" s="196"/>
      <c r="AV169" s="196"/>
      <c r="AW169" s="196"/>
      <c r="AX169" s="196"/>
      <c r="AY169" s="196"/>
      <c r="AZ169" s="199"/>
      <c r="BA169" s="199"/>
      <c r="BB169" s="199"/>
    </row>
    <row r="170" spans="30:54" s="200" customFormat="1" ht="26.1" customHeight="1" x14ac:dyDescent="0.2">
      <c r="AD170" s="198"/>
      <c r="AE170" s="198"/>
      <c r="AF170" s="198"/>
      <c r="AG170" s="198"/>
      <c r="AH170" s="198"/>
      <c r="AI170" s="198"/>
      <c r="AJ170" s="198"/>
      <c r="AK170" s="196"/>
      <c r="AL170" s="196"/>
      <c r="AM170" s="196"/>
      <c r="AN170" s="196"/>
      <c r="AO170" s="196"/>
      <c r="AP170" s="196"/>
      <c r="AQ170" s="196"/>
      <c r="AR170" s="196"/>
      <c r="AS170" s="196"/>
      <c r="AT170" s="196"/>
      <c r="AU170" s="196"/>
      <c r="AV170" s="196"/>
      <c r="AW170" s="196"/>
      <c r="AX170" s="196"/>
      <c r="AY170" s="196"/>
      <c r="AZ170" s="199"/>
      <c r="BA170" s="199"/>
      <c r="BB170" s="199"/>
    </row>
    <row r="171" spans="30:54" s="200" customFormat="1" ht="26.1" customHeight="1" x14ac:dyDescent="0.2">
      <c r="AD171" s="198"/>
      <c r="AE171" s="198"/>
      <c r="AF171" s="198"/>
      <c r="AG171" s="198"/>
      <c r="AH171" s="198"/>
      <c r="AI171" s="198"/>
      <c r="AJ171" s="198"/>
      <c r="AK171" s="196"/>
      <c r="AL171" s="196"/>
      <c r="AM171" s="196"/>
      <c r="AN171" s="196"/>
      <c r="AO171" s="196"/>
      <c r="AP171" s="196"/>
      <c r="AQ171" s="196"/>
      <c r="AR171" s="196"/>
      <c r="AS171" s="196"/>
      <c r="AT171" s="196"/>
      <c r="AU171" s="196"/>
      <c r="AV171" s="196"/>
      <c r="AW171" s="196"/>
      <c r="AX171" s="196"/>
      <c r="AY171" s="196"/>
      <c r="AZ171" s="199"/>
      <c r="BA171" s="199"/>
      <c r="BB171" s="199"/>
    </row>
    <row r="172" spans="30:54" s="200" customFormat="1" ht="26.1" customHeight="1" x14ac:dyDescent="0.2">
      <c r="AD172" s="198"/>
      <c r="AE172" s="198"/>
      <c r="AF172" s="198"/>
      <c r="AG172" s="198"/>
      <c r="AH172" s="198"/>
      <c r="AI172" s="198"/>
      <c r="AJ172" s="198"/>
      <c r="AK172" s="196"/>
      <c r="AL172" s="196"/>
      <c r="AM172" s="196"/>
      <c r="AN172" s="196"/>
      <c r="AO172" s="196"/>
      <c r="AP172" s="196"/>
      <c r="AQ172" s="196"/>
      <c r="AR172" s="196"/>
      <c r="AS172" s="196"/>
      <c r="AT172" s="196"/>
      <c r="AU172" s="196"/>
      <c r="AV172" s="196"/>
      <c r="AW172" s="196"/>
      <c r="AX172" s="196"/>
      <c r="AY172" s="196"/>
      <c r="AZ172" s="199"/>
      <c r="BA172" s="199"/>
      <c r="BB172" s="199"/>
    </row>
    <row r="173" spans="30:54" s="200" customFormat="1" ht="26.1" customHeight="1" x14ac:dyDescent="0.2">
      <c r="AD173" s="198"/>
      <c r="AE173" s="198"/>
      <c r="AF173" s="198"/>
      <c r="AG173" s="198"/>
      <c r="AH173" s="198"/>
      <c r="AI173" s="198"/>
      <c r="AJ173" s="198"/>
      <c r="AK173" s="196"/>
      <c r="AL173" s="196"/>
      <c r="AM173" s="196"/>
      <c r="AN173" s="196"/>
      <c r="AO173" s="196"/>
      <c r="AP173" s="196"/>
      <c r="AQ173" s="196"/>
      <c r="AR173" s="196"/>
      <c r="AS173" s="196"/>
      <c r="AT173" s="196"/>
      <c r="AU173" s="196"/>
      <c r="AV173" s="196"/>
      <c r="AW173" s="196"/>
      <c r="AX173" s="196"/>
      <c r="AY173" s="196"/>
      <c r="AZ173" s="199"/>
      <c r="BA173" s="199"/>
      <c r="BB173" s="199"/>
    </row>
    <row r="174" spans="30:54" s="200" customFormat="1" ht="26.1" customHeight="1" x14ac:dyDescent="0.2">
      <c r="AD174" s="198"/>
      <c r="AE174" s="198"/>
      <c r="AF174" s="198"/>
      <c r="AG174" s="198"/>
      <c r="AH174" s="198"/>
      <c r="AI174" s="198"/>
      <c r="AJ174" s="198"/>
      <c r="AK174" s="196"/>
      <c r="AL174" s="196"/>
      <c r="AM174" s="196"/>
      <c r="AN174" s="196"/>
      <c r="AO174" s="196"/>
      <c r="AP174" s="196"/>
      <c r="AQ174" s="196"/>
      <c r="AR174" s="196"/>
      <c r="AS174" s="196"/>
      <c r="AT174" s="196"/>
      <c r="AU174" s="196"/>
      <c r="AV174" s="196"/>
      <c r="AW174" s="196"/>
      <c r="AX174" s="196"/>
      <c r="AY174" s="196"/>
      <c r="AZ174" s="199"/>
      <c r="BA174" s="199"/>
      <c r="BB174" s="199"/>
    </row>
    <row r="175" spans="30:54" s="200" customFormat="1" ht="26.1" customHeight="1" x14ac:dyDescent="0.2">
      <c r="AD175" s="198"/>
      <c r="AE175" s="198"/>
      <c r="AF175" s="198"/>
      <c r="AG175" s="198"/>
      <c r="AH175" s="198"/>
      <c r="AI175" s="198"/>
      <c r="AJ175" s="198"/>
      <c r="AK175" s="196"/>
      <c r="AL175" s="196"/>
      <c r="AM175" s="196"/>
      <c r="AN175" s="196"/>
      <c r="AO175" s="196"/>
      <c r="AP175" s="196"/>
      <c r="AQ175" s="196"/>
      <c r="AR175" s="196"/>
      <c r="AS175" s="196"/>
      <c r="AT175" s="196"/>
      <c r="AU175" s="196"/>
      <c r="AV175" s="196"/>
      <c r="AW175" s="196"/>
      <c r="AX175" s="196"/>
      <c r="AY175" s="196"/>
      <c r="AZ175" s="199"/>
      <c r="BA175" s="199"/>
      <c r="BB175" s="199"/>
    </row>
    <row r="176" spans="30:54" s="200" customFormat="1" ht="26.1" customHeight="1" x14ac:dyDescent="0.2">
      <c r="AD176" s="198"/>
      <c r="AE176" s="198"/>
      <c r="AF176" s="198"/>
      <c r="AG176" s="198"/>
      <c r="AH176" s="198"/>
      <c r="AI176" s="198"/>
      <c r="AJ176" s="198"/>
      <c r="AK176" s="196"/>
      <c r="AL176" s="196"/>
      <c r="AM176" s="196"/>
      <c r="AN176" s="196"/>
      <c r="AO176" s="196"/>
      <c r="AP176" s="196"/>
      <c r="AQ176" s="196"/>
      <c r="AR176" s="196"/>
      <c r="AS176" s="196"/>
      <c r="AT176" s="196"/>
      <c r="AU176" s="196"/>
      <c r="AV176" s="196"/>
      <c r="AW176" s="196"/>
      <c r="AX176" s="196"/>
      <c r="AY176" s="196"/>
      <c r="AZ176" s="199"/>
      <c r="BA176" s="199"/>
      <c r="BB176" s="199"/>
    </row>
    <row r="177" spans="30:54" s="200" customFormat="1" ht="26.1" customHeight="1" x14ac:dyDescent="0.2">
      <c r="AD177" s="198"/>
      <c r="AE177" s="198"/>
      <c r="AF177" s="198"/>
      <c r="AG177" s="198"/>
      <c r="AH177" s="198"/>
      <c r="AI177" s="198"/>
      <c r="AJ177" s="198"/>
      <c r="AK177" s="196"/>
      <c r="AL177" s="196"/>
      <c r="AM177" s="196"/>
      <c r="AN177" s="196"/>
      <c r="AO177" s="196"/>
      <c r="AP177" s="196"/>
      <c r="AQ177" s="196"/>
      <c r="AR177" s="196"/>
      <c r="AS177" s="196"/>
      <c r="AT177" s="196"/>
      <c r="AU177" s="196"/>
      <c r="AV177" s="196"/>
      <c r="AW177" s="196"/>
      <c r="AX177" s="196"/>
      <c r="AY177" s="196"/>
      <c r="AZ177" s="199"/>
      <c r="BA177" s="199"/>
      <c r="BB177" s="199"/>
    </row>
    <row r="178" spans="30:54" s="200" customFormat="1" ht="26.1" customHeight="1" x14ac:dyDescent="0.2">
      <c r="AD178" s="198"/>
      <c r="AE178" s="198"/>
      <c r="AF178" s="198"/>
      <c r="AG178" s="198"/>
      <c r="AH178" s="198"/>
      <c r="AI178" s="198"/>
      <c r="AJ178" s="198"/>
      <c r="AK178" s="196"/>
      <c r="AL178" s="196"/>
      <c r="AM178" s="196"/>
      <c r="AN178" s="196"/>
      <c r="AO178" s="196"/>
      <c r="AP178" s="196"/>
      <c r="AQ178" s="196"/>
      <c r="AR178" s="196"/>
      <c r="AS178" s="196"/>
      <c r="AT178" s="196"/>
      <c r="AU178" s="196"/>
      <c r="AV178" s="196"/>
      <c r="AW178" s="196"/>
      <c r="AX178" s="196"/>
      <c r="AY178" s="196"/>
      <c r="AZ178" s="199"/>
      <c r="BA178" s="199"/>
      <c r="BB178" s="199"/>
    </row>
    <row r="179" spans="30:54" s="200" customFormat="1" ht="26.1" customHeight="1" x14ac:dyDescent="0.2">
      <c r="AD179" s="198"/>
      <c r="AE179" s="198"/>
      <c r="AF179" s="198"/>
      <c r="AG179" s="198"/>
      <c r="AH179" s="198"/>
      <c r="AI179" s="198"/>
      <c r="AJ179" s="198"/>
      <c r="AK179" s="196"/>
      <c r="AL179" s="196"/>
      <c r="AM179" s="196"/>
      <c r="AN179" s="196"/>
      <c r="AO179" s="196"/>
      <c r="AP179" s="196"/>
      <c r="AQ179" s="196"/>
      <c r="AR179" s="196"/>
      <c r="AS179" s="196"/>
      <c r="AT179" s="196"/>
      <c r="AU179" s="196"/>
      <c r="AV179" s="196"/>
      <c r="AW179" s="196"/>
      <c r="AX179" s="196"/>
      <c r="AY179" s="196"/>
      <c r="AZ179" s="199"/>
      <c r="BA179" s="199"/>
      <c r="BB179" s="199"/>
    </row>
    <row r="180" spans="30:54" s="200" customFormat="1" ht="26.1" customHeight="1" x14ac:dyDescent="0.2">
      <c r="AD180" s="198"/>
      <c r="AE180" s="198"/>
      <c r="AF180" s="198"/>
      <c r="AG180" s="198"/>
      <c r="AH180" s="198"/>
      <c r="AI180" s="198"/>
      <c r="AJ180" s="198"/>
      <c r="AK180" s="196"/>
      <c r="AL180" s="196"/>
      <c r="AM180" s="196"/>
      <c r="AN180" s="196"/>
      <c r="AO180" s="196"/>
      <c r="AP180" s="196"/>
      <c r="AQ180" s="196"/>
      <c r="AR180" s="196"/>
      <c r="AS180" s="196"/>
      <c r="AT180" s="196"/>
      <c r="AU180" s="196"/>
      <c r="AV180" s="196"/>
      <c r="AW180" s="196"/>
      <c r="AX180" s="196"/>
      <c r="AY180" s="196"/>
      <c r="AZ180" s="199"/>
      <c r="BA180" s="199"/>
      <c r="BB180" s="199"/>
    </row>
    <row r="181" spans="30:54" s="200" customFormat="1" ht="26.1" customHeight="1" x14ac:dyDescent="0.2">
      <c r="AD181" s="198"/>
      <c r="AE181" s="198"/>
      <c r="AF181" s="198"/>
      <c r="AG181" s="198"/>
      <c r="AH181" s="198"/>
      <c r="AI181" s="198"/>
      <c r="AJ181" s="198"/>
      <c r="AK181" s="196"/>
      <c r="AL181" s="196"/>
      <c r="AM181" s="196"/>
      <c r="AN181" s="196"/>
      <c r="AO181" s="196"/>
      <c r="AP181" s="196"/>
      <c r="AQ181" s="196"/>
      <c r="AR181" s="196"/>
      <c r="AS181" s="196"/>
      <c r="AT181" s="196"/>
      <c r="AU181" s="196"/>
      <c r="AV181" s="196"/>
      <c r="AW181" s="196"/>
      <c r="AX181" s="196"/>
      <c r="AY181" s="196"/>
      <c r="AZ181" s="199"/>
      <c r="BA181" s="199"/>
      <c r="BB181" s="199"/>
    </row>
    <row r="182" spans="30:54" s="200" customFormat="1" ht="26.1" customHeight="1" x14ac:dyDescent="0.2">
      <c r="AD182" s="198"/>
      <c r="AE182" s="198"/>
      <c r="AF182" s="198"/>
      <c r="AG182" s="198"/>
      <c r="AH182" s="198"/>
      <c r="AI182" s="198"/>
      <c r="AJ182" s="198"/>
      <c r="AK182" s="196"/>
      <c r="AL182" s="196"/>
      <c r="AM182" s="196"/>
      <c r="AN182" s="196"/>
      <c r="AO182" s="196"/>
      <c r="AP182" s="196"/>
      <c r="AQ182" s="196"/>
      <c r="AR182" s="196"/>
      <c r="AS182" s="196"/>
      <c r="AT182" s="196"/>
      <c r="AU182" s="196"/>
      <c r="AV182" s="196"/>
      <c r="AW182" s="196"/>
      <c r="AX182" s="196"/>
      <c r="AY182" s="196"/>
      <c r="AZ182" s="199"/>
      <c r="BA182" s="199"/>
      <c r="BB182" s="199"/>
    </row>
    <row r="183" spans="30:54" s="200" customFormat="1" ht="26.1" customHeight="1" x14ac:dyDescent="0.2">
      <c r="AD183" s="198"/>
      <c r="AE183" s="198"/>
      <c r="AF183" s="198"/>
      <c r="AG183" s="198"/>
      <c r="AH183" s="198"/>
      <c r="AI183" s="198"/>
      <c r="AJ183" s="198"/>
      <c r="AK183" s="196"/>
      <c r="AL183" s="196"/>
      <c r="AM183" s="196"/>
      <c r="AN183" s="196"/>
      <c r="AO183" s="196"/>
      <c r="AP183" s="196"/>
      <c r="AQ183" s="196"/>
      <c r="AR183" s="196"/>
      <c r="AS183" s="196"/>
      <c r="AT183" s="196"/>
      <c r="AU183" s="196"/>
      <c r="AV183" s="196"/>
      <c r="AW183" s="196"/>
      <c r="AX183" s="196"/>
      <c r="AY183" s="196"/>
      <c r="AZ183" s="199"/>
      <c r="BA183" s="199"/>
      <c r="BB183" s="199"/>
    </row>
    <row r="184" spans="30:54" s="200" customFormat="1" ht="26.1" customHeight="1" x14ac:dyDescent="0.2">
      <c r="AD184" s="198"/>
      <c r="AE184" s="198"/>
      <c r="AF184" s="198"/>
      <c r="AG184" s="198"/>
      <c r="AH184" s="198"/>
      <c r="AI184" s="198"/>
      <c r="AJ184" s="198"/>
      <c r="AK184" s="196"/>
      <c r="AL184" s="196"/>
      <c r="AM184" s="196"/>
      <c r="AN184" s="196"/>
      <c r="AO184" s="196"/>
      <c r="AP184" s="196"/>
      <c r="AQ184" s="196"/>
      <c r="AR184" s="196"/>
      <c r="AS184" s="196"/>
      <c r="AT184" s="196"/>
      <c r="AU184" s="196"/>
      <c r="AV184" s="196"/>
      <c r="AW184" s="196"/>
      <c r="AX184" s="196"/>
      <c r="AY184" s="196"/>
      <c r="AZ184" s="199"/>
      <c r="BA184" s="199"/>
      <c r="BB184" s="199"/>
    </row>
    <row r="185" spans="30:54" s="200" customFormat="1" ht="26.1" customHeight="1" x14ac:dyDescent="0.2">
      <c r="AD185" s="198"/>
      <c r="AE185" s="198"/>
      <c r="AF185" s="198"/>
      <c r="AG185" s="198"/>
      <c r="AH185" s="198"/>
      <c r="AI185" s="198"/>
      <c r="AJ185" s="198"/>
      <c r="AK185" s="196"/>
      <c r="AL185" s="196"/>
      <c r="AM185" s="196"/>
      <c r="AN185" s="196"/>
      <c r="AO185" s="196"/>
      <c r="AP185" s="196"/>
      <c r="AQ185" s="196"/>
      <c r="AR185" s="196"/>
      <c r="AS185" s="196"/>
      <c r="AT185" s="196"/>
      <c r="AU185" s="196"/>
      <c r="AV185" s="196"/>
      <c r="AW185" s="196"/>
      <c r="AX185" s="196"/>
      <c r="AY185" s="196"/>
      <c r="AZ185" s="199"/>
      <c r="BA185" s="199"/>
      <c r="BB185" s="199"/>
    </row>
    <row r="186" spans="30:54" s="200" customFormat="1" ht="26.1" customHeight="1" x14ac:dyDescent="0.2">
      <c r="AD186" s="198"/>
      <c r="AE186" s="198"/>
      <c r="AF186" s="198"/>
      <c r="AG186" s="198"/>
      <c r="AH186" s="198"/>
      <c r="AI186" s="198"/>
      <c r="AJ186" s="198"/>
      <c r="AK186" s="196"/>
      <c r="AL186" s="196"/>
      <c r="AM186" s="196"/>
      <c r="AN186" s="196"/>
      <c r="AO186" s="196"/>
      <c r="AP186" s="196"/>
      <c r="AQ186" s="196"/>
      <c r="AR186" s="196"/>
      <c r="AS186" s="196"/>
      <c r="AT186" s="196"/>
      <c r="AU186" s="196"/>
      <c r="AV186" s="196"/>
      <c r="AW186" s="196"/>
      <c r="AX186" s="196"/>
      <c r="AY186" s="196"/>
      <c r="AZ186" s="199"/>
      <c r="BA186" s="199"/>
      <c r="BB186" s="199"/>
    </row>
    <row r="187" spans="30:54" s="200" customFormat="1" ht="26.1" customHeight="1" x14ac:dyDescent="0.2">
      <c r="AD187" s="198"/>
      <c r="AE187" s="198"/>
      <c r="AF187" s="198"/>
      <c r="AG187" s="198"/>
      <c r="AH187" s="198"/>
      <c r="AI187" s="198"/>
      <c r="AJ187" s="198"/>
      <c r="AK187" s="196"/>
      <c r="AL187" s="196"/>
      <c r="AM187" s="196"/>
      <c r="AN187" s="196"/>
      <c r="AO187" s="196"/>
      <c r="AP187" s="196"/>
      <c r="AQ187" s="196"/>
      <c r="AR187" s="196"/>
      <c r="AS187" s="196"/>
      <c r="AT187" s="196"/>
      <c r="AU187" s="196"/>
      <c r="AV187" s="196"/>
      <c r="AW187" s="196"/>
      <c r="AX187" s="196"/>
      <c r="AY187" s="196"/>
      <c r="AZ187" s="199"/>
      <c r="BA187" s="199"/>
      <c r="BB187" s="199"/>
    </row>
    <row r="188" spans="30:54" s="200" customFormat="1" ht="26.1" customHeight="1" x14ac:dyDescent="0.2">
      <c r="AD188" s="198"/>
      <c r="AE188" s="198"/>
      <c r="AF188" s="198"/>
      <c r="AG188" s="198"/>
      <c r="AH188" s="198"/>
      <c r="AI188" s="198"/>
      <c r="AJ188" s="198"/>
      <c r="AK188" s="196"/>
      <c r="AL188" s="196"/>
      <c r="AM188" s="196"/>
      <c r="AN188" s="196"/>
      <c r="AO188" s="196"/>
      <c r="AP188" s="196"/>
      <c r="AQ188" s="196"/>
      <c r="AR188" s="196"/>
      <c r="AS188" s="196"/>
      <c r="AT188" s="196"/>
      <c r="AU188" s="196"/>
      <c r="AV188" s="196"/>
      <c r="AW188" s="196"/>
      <c r="AX188" s="196"/>
      <c r="AY188" s="196"/>
      <c r="AZ188" s="199"/>
      <c r="BA188" s="199"/>
      <c r="BB188" s="199"/>
    </row>
    <row r="189" spans="30:54" s="200" customFormat="1" ht="26.1" customHeight="1" x14ac:dyDescent="0.2">
      <c r="AD189" s="198"/>
      <c r="AE189" s="198"/>
      <c r="AF189" s="198"/>
      <c r="AG189" s="198"/>
      <c r="AH189" s="198"/>
      <c r="AI189" s="198"/>
      <c r="AJ189" s="198"/>
      <c r="AK189" s="196"/>
      <c r="AL189" s="196"/>
      <c r="AM189" s="196"/>
      <c r="AN189" s="196"/>
      <c r="AO189" s="196"/>
      <c r="AP189" s="196"/>
      <c r="AQ189" s="196"/>
      <c r="AR189" s="196"/>
      <c r="AS189" s="196"/>
      <c r="AT189" s="196"/>
      <c r="AU189" s="196"/>
      <c r="AV189" s="196"/>
      <c r="AW189" s="196"/>
      <c r="AX189" s="196"/>
      <c r="AY189" s="196"/>
      <c r="AZ189" s="199"/>
      <c r="BA189" s="199"/>
      <c r="BB189" s="199"/>
    </row>
    <row r="190" spans="30:54" s="200" customFormat="1" ht="26.1" customHeight="1" x14ac:dyDescent="0.2">
      <c r="AE190" s="201"/>
      <c r="AF190" s="201"/>
      <c r="AG190" s="201"/>
      <c r="AH190" s="201"/>
      <c r="AJ190" s="196"/>
      <c r="AK190" s="196"/>
      <c r="AL190" s="196"/>
      <c r="AM190" s="196"/>
      <c r="AN190" s="196"/>
      <c r="AO190" s="196"/>
      <c r="AP190" s="196"/>
      <c r="AQ190" s="196"/>
      <c r="AR190" s="196"/>
      <c r="AS190" s="196"/>
      <c r="AT190" s="196"/>
      <c r="AU190" s="196"/>
      <c r="AV190" s="196"/>
      <c r="AW190" s="196"/>
      <c r="AX190" s="196"/>
      <c r="AY190" s="196"/>
      <c r="AZ190" s="199"/>
      <c r="BA190" s="199"/>
      <c r="BB190" s="199"/>
    </row>
    <row r="191" spans="30:54" s="200" customFormat="1" ht="26.1" customHeight="1" x14ac:dyDescent="0.2">
      <c r="AE191" s="201"/>
      <c r="AF191" s="201"/>
      <c r="AG191" s="201"/>
      <c r="AH191" s="201"/>
      <c r="AJ191" s="196"/>
      <c r="AK191" s="196"/>
      <c r="AL191" s="196"/>
      <c r="AM191" s="196"/>
      <c r="AN191" s="196"/>
      <c r="AO191" s="196"/>
      <c r="AP191" s="196"/>
      <c r="AQ191" s="196"/>
      <c r="AR191" s="196"/>
      <c r="AS191" s="196"/>
      <c r="AT191" s="196"/>
      <c r="AU191" s="196"/>
      <c r="AV191" s="196"/>
      <c r="AW191" s="196"/>
      <c r="AX191" s="196"/>
      <c r="AY191" s="196"/>
      <c r="AZ191" s="199"/>
      <c r="BA191" s="199"/>
      <c r="BB191" s="199"/>
    </row>
    <row r="192" spans="30:54" s="200" customFormat="1" ht="26.1" customHeight="1" x14ac:dyDescent="0.2">
      <c r="AE192" s="201"/>
      <c r="AF192" s="201"/>
      <c r="AG192" s="201"/>
      <c r="AH192" s="201"/>
      <c r="AJ192" s="196"/>
      <c r="AK192" s="196"/>
      <c r="AL192" s="196"/>
      <c r="AM192" s="196"/>
      <c r="AN192" s="196"/>
      <c r="AO192" s="196"/>
      <c r="AP192" s="196"/>
      <c r="AQ192" s="196"/>
      <c r="AR192" s="196"/>
      <c r="AS192" s="196"/>
      <c r="AT192" s="196"/>
      <c r="AU192" s="196"/>
      <c r="AV192" s="196"/>
      <c r="AW192" s="196"/>
      <c r="AX192" s="196"/>
      <c r="AY192" s="196"/>
      <c r="AZ192" s="199"/>
      <c r="BA192" s="199"/>
      <c r="BB192" s="199"/>
    </row>
    <row r="193" spans="31:54" s="200" customFormat="1" ht="26.1" customHeight="1" x14ac:dyDescent="0.2">
      <c r="AE193" s="201"/>
      <c r="AF193" s="201"/>
      <c r="AG193" s="201"/>
      <c r="AH193" s="201"/>
      <c r="AJ193" s="196"/>
      <c r="AK193" s="196"/>
      <c r="AL193" s="196"/>
      <c r="AM193" s="196"/>
      <c r="AN193" s="196"/>
      <c r="AO193" s="196"/>
      <c r="AP193" s="196"/>
      <c r="AQ193" s="196"/>
      <c r="AR193" s="196"/>
      <c r="AS193" s="196"/>
      <c r="AT193" s="196"/>
      <c r="AU193" s="196"/>
      <c r="AV193" s="196"/>
      <c r="AW193" s="196"/>
      <c r="AX193" s="196"/>
      <c r="AY193" s="196"/>
      <c r="AZ193" s="199"/>
      <c r="BA193" s="199"/>
      <c r="BB193" s="199"/>
    </row>
    <row r="194" spans="31:54" s="200" customFormat="1" ht="26.1" customHeight="1" x14ac:dyDescent="0.2">
      <c r="AE194" s="201"/>
      <c r="AF194" s="201"/>
      <c r="AG194" s="201"/>
      <c r="AH194" s="201"/>
      <c r="AJ194" s="196"/>
      <c r="AK194" s="196"/>
      <c r="AL194" s="196"/>
      <c r="AM194" s="196"/>
      <c r="AN194" s="196"/>
      <c r="AO194" s="196"/>
      <c r="AP194" s="196"/>
      <c r="AQ194" s="196"/>
      <c r="AR194" s="196"/>
      <c r="AS194" s="196"/>
      <c r="AT194" s="196"/>
      <c r="AU194" s="196"/>
      <c r="AV194" s="196"/>
      <c r="AW194" s="196"/>
      <c r="AX194" s="196"/>
      <c r="AY194" s="196"/>
      <c r="AZ194" s="199"/>
      <c r="BA194" s="199"/>
      <c r="BB194" s="199"/>
    </row>
    <row r="195" spans="31:54" s="200" customFormat="1" ht="26.1" customHeight="1" x14ac:dyDescent="0.2">
      <c r="AE195" s="201"/>
      <c r="AF195" s="201"/>
      <c r="AG195" s="201"/>
      <c r="AH195" s="201"/>
      <c r="AJ195" s="196"/>
      <c r="AK195" s="196"/>
      <c r="AL195" s="196"/>
      <c r="AM195" s="196"/>
      <c r="AN195" s="196"/>
      <c r="AO195" s="196"/>
      <c r="AP195" s="196"/>
      <c r="AQ195" s="196"/>
      <c r="AR195" s="196"/>
      <c r="AS195" s="196"/>
      <c r="AT195" s="196"/>
      <c r="AU195" s="196"/>
      <c r="AV195" s="196"/>
      <c r="AW195" s="196"/>
      <c r="AX195" s="196"/>
      <c r="AY195" s="196"/>
      <c r="AZ195" s="199"/>
      <c r="BA195" s="199"/>
      <c r="BB195" s="199"/>
    </row>
  </sheetData>
  <sheetProtection algorithmName="SHA-512" hashValue="pacrzWDl7TJZoZclLy8p25rM2/sVbdr74K95qcuE6Zi76Sk1odN5o8oFE6BDmyUq30wVW8S/lZs91MpfVWmxyQ==" saltValue="XJDOD2AQVqNSJ/96Odf2/Q==" spinCount="100000" sheet="1" objects="1" scenarios="1"/>
  <mergeCells count="44">
    <mergeCell ref="W30:Z30"/>
    <mergeCell ref="AA29:AH29"/>
    <mergeCell ref="AE2:AH7"/>
    <mergeCell ref="B8:D8"/>
    <mergeCell ref="A2:C4"/>
    <mergeCell ref="O7:P7"/>
    <mergeCell ref="Q7:R7"/>
    <mergeCell ref="Y2:Y6"/>
    <mergeCell ref="I7:J7"/>
    <mergeCell ref="G7:H7"/>
    <mergeCell ref="M8:N8"/>
    <mergeCell ref="W8:X8"/>
    <mergeCell ref="AA8:AB8"/>
    <mergeCell ref="Y8:Z8"/>
    <mergeCell ref="AA30:AH30"/>
    <mergeCell ref="A5:C6"/>
    <mergeCell ref="A1:AD1"/>
    <mergeCell ref="W31:Z31"/>
    <mergeCell ref="W32:Z32"/>
    <mergeCell ref="AA31:AH31"/>
    <mergeCell ref="AA32:AH32"/>
    <mergeCell ref="A7:A9"/>
    <mergeCell ref="A27:D27"/>
    <mergeCell ref="U7:V7"/>
    <mergeCell ref="W7:X7"/>
    <mergeCell ref="Y7:Z7"/>
    <mergeCell ref="AA7:AB7"/>
    <mergeCell ref="B7:D7"/>
    <mergeCell ref="K7:L7"/>
    <mergeCell ref="M7:N7"/>
    <mergeCell ref="AE27:AH27"/>
    <mergeCell ref="W29:Z29"/>
    <mergeCell ref="E2:X4"/>
    <mergeCell ref="E5:X6"/>
    <mergeCell ref="K8:L8"/>
    <mergeCell ref="I8:J8"/>
    <mergeCell ref="G8:H8"/>
    <mergeCell ref="E8:F8"/>
    <mergeCell ref="U8:V8"/>
    <mergeCell ref="S8:T8"/>
    <mergeCell ref="Q8:R8"/>
    <mergeCell ref="O8:P8"/>
    <mergeCell ref="S7:T7"/>
    <mergeCell ref="E7:F7"/>
  </mergeCells>
  <printOptions horizontalCentered="1" verticalCentered="1"/>
  <pageMargins left="0.19685039370078741" right="0.19685039370078741" top="0.19685039370078741" bottom="0.19685039370078741" header="0.70866141732283472" footer="0.11811023622047245"/>
  <pageSetup paperSize="9" scale="52" orientation="landscape" r:id="rId1"/>
  <headerFooter alignWithMargins="0">
    <oddFooter>&amp;Rletzter Ausdruck: &amp;D &amp;T</oddFooter>
  </headerFooter>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600-000000000000}">
          <x14:formula1>
            <xm:f>Daten!$A$3:$A$10</xm:f>
          </x14:formula1>
          <xm:sqref>E2:X4</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BH154"/>
  <sheetViews>
    <sheetView showZeros="0" view="pageBreakPreview" topLeftCell="A56" zoomScaleNormal="100" zoomScaleSheetLayoutView="100" workbookViewId="0">
      <selection activeCell="D88" sqref="D88:E88"/>
    </sheetView>
  </sheetViews>
  <sheetFormatPr baseColWidth="10" defaultColWidth="11.44140625" defaultRowHeight="13.8" x14ac:dyDescent="0.25"/>
  <cols>
    <col min="1" max="1" width="13.88671875" style="73" customWidth="1"/>
    <col min="2" max="2" width="9.88671875" style="73" customWidth="1"/>
    <col min="3" max="3" width="45.5546875" style="73" customWidth="1"/>
    <col min="4" max="4" width="4.44140625" style="73" customWidth="1"/>
    <col min="5" max="5" width="20.88671875" style="73" customWidth="1"/>
    <col min="6" max="6" width="11.44140625" style="73" customWidth="1"/>
    <col min="7" max="8" width="11.88671875" style="73" customWidth="1"/>
    <col min="9" max="9" width="8.88671875" style="71" customWidth="1"/>
    <col min="10" max="10" width="95.109375" style="126" customWidth="1"/>
    <col min="11" max="14" width="8.88671875" style="71" customWidth="1"/>
    <col min="15" max="16" width="11.44140625" style="71"/>
    <col min="17" max="17" width="13.88671875" style="71" bestFit="1" customWidth="1"/>
    <col min="18" max="18" width="34.109375" style="71" customWidth="1"/>
    <col min="19" max="60" width="11.44140625" style="71"/>
    <col min="61" max="16384" width="11.44140625" style="73"/>
  </cols>
  <sheetData>
    <row r="1" spans="1:60" ht="14.25" customHeight="1" x14ac:dyDescent="0.25">
      <c r="A1" s="75"/>
      <c r="B1" s="75"/>
      <c r="C1" s="76"/>
      <c r="D1" s="421" t="s">
        <v>113</v>
      </c>
      <c r="E1" s="421"/>
      <c r="F1" s="421"/>
      <c r="G1" s="421"/>
      <c r="H1" s="421"/>
      <c r="O1" s="80"/>
    </row>
    <row r="2" spans="1:60" ht="14.25" customHeight="1" x14ac:dyDescent="0.25">
      <c r="A2" s="77"/>
      <c r="B2" s="77"/>
      <c r="C2" s="77"/>
      <c r="D2" s="421"/>
      <c r="E2" s="421"/>
      <c r="F2" s="421"/>
      <c r="G2" s="421"/>
      <c r="H2" s="421"/>
    </row>
    <row r="3" spans="1:60" ht="14.25" customHeight="1" x14ac:dyDescent="0.25">
      <c r="A3" s="77"/>
      <c r="B3" s="77"/>
      <c r="C3" s="77"/>
      <c r="D3" s="421"/>
      <c r="E3" s="421"/>
      <c r="F3" s="421"/>
      <c r="G3" s="421"/>
      <c r="H3" s="421"/>
    </row>
    <row r="4" spans="1:60" ht="14.25" customHeight="1" x14ac:dyDescent="0.25">
      <c r="A4" s="78"/>
      <c r="B4" s="78"/>
      <c r="C4" s="78"/>
      <c r="D4" s="421"/>
      <c r="E4" s="421"/>
      <c r="F4" s="421"/>
      <c r="G4" s="421"/>
      <c r="H4" s="421"/>
    </row>
    <row r="5" spans="1:60" ht="14.25" customHeight="1" x14ac:dyDescent="0.25">
      <c r="A5" s="77"/>
      <c r="B5" s="77"/>
      <c r="C5" s="79"/>
      <c r="D5" s="421"/>
      <c r="E5" s="421"/>
      <c r="F5" s="421"/>
      <c r="G5" s="421"/>
      <c r="H5" s="421"/>
    </row>
    <row r="6" spans="1:60" ht="14.25" customHeight="1" x14ac:dyDescent="0.25">
      <c r="A6" s="79"/>
      <c r="B6" s="79"/>
      <c r="C6" s="79"/>
      <c r="D6" s="249" t="s">
        <v>4</v>
      </c>
      <c r="E6" s="249"/>
      <c r="F6" s="249"/>
      <c r="G6" s="422">
        <f>+Hauptformular!F11</f>
        <v>46001</v>
      </c>
      <c r="H6" s="422"/>
    </row>
    <row r="7" spans="1:60" ht="14.25" customHeight="1" x14ac:dyDescent="0.25">
      <c r="A7" s="1"/>
      <c r="B7" s="1"/>
      <c r="C7" s="80"/>
      <c r="D7" s="249"/>
      <c r="E7" s="249"/>
      <c r="F7" s="249"/>
      <c r="G7" s="422"/>
      <c r="H7" s="422"/>
      <c r="J7" s="402" t="s">
        <v>5</v>
      </c>
    </row>
    <row r="8" spans="1:60" ht="14.25" customHeight="1" x14ac:dyDescent="0.25">
      <c r="A8" s="80"/>
      <c r="B8" s="80"/>
      <c r="C8" s="80"/>
      <c r="D8" s="249"/>
      <c r="E8" s="249"/>
      <c r="F8" s="249"/>
      <c r="G8" s="422"/>
      <c r="H8" s="422"/>
      <c r="J8" s="402"/>
    </row>
    <row r="9" spans="1:60" ht="25.5" customHeight="1" x14ac:dyDescent="0.25">
      <c r="A9" s="80"/>
      <c r="B9" s="80"/>
      <c r="C9" s="80"/>
      <c r="D9" s="80"/>
      <c r="E9" s="80"/>
      <c r="F9" s="80"/>
      <c r="G9" s="80"/>
      <c r="H9" s="80"/>
      <c r="O9" s="71" t="s">
        <v>6</v>
      </c>
    </row>
    <row r="10" spans="1:60" s="84" customFormat="1" ht="27" customHeight="1" x14ac:dyDescent="0.25">
      <c r="A10" s="225" t="s">
        <v>7</v>
      </c>
      <c r="B10" s="225"/>
      <c r="C10" s="225"/>
      <c r="D10" s="403" t="s">
        <v>114</v>
      </c>
      <c r="E10" s="403"/>
      <c r="F10" s="403"/>
      <c r="G10" s="403"/>
      <c r="H10" s="403"/>
      <c r="I10" s="82"/>
      <c r="J10" s="109" t="s">
        <v>8</v>
      </c>
      <c r="K10" s="82"/>
      <c r="L10" s="82"/>
      <c r="M10" s="82"/>
      <c r="N10" s="82"/>
      <c r="O10" s="82">
        <v>27</v>
      </c>
      <c r="P10" s="71"/>
      <c r="Q10" s="71"/>
      <c r="R10" s="71"/>
      <c r="S10" s="71"/>
      <c r="T10" s="71"/>
      <c r="U10" s="71"/>
      <c r="V10" s="82"/>
      <c r="W10" s="82"/>
      <c r="X10" s="82"/>
      <c r="Y10" s="82"/>
      <c r="Z10" s="82"/>
      <c r="AA10" s="82"/>
      <c r="AB10" s="82"/>
      <c r="AC10" s="82"/>
      <c r="AD10" s="82"/>
      <c r="AE10" s="82"/>
      <c r="AF10" s="82"/>
      <c r="AG10" s="82"/>
      <c r="AH10" s="82"/>
      <c r="AI10" s="82"/>
      <c r="AJ10" s="82"/>
      <c r="AK10" s="82"/>
      <c r="AL10" s="82"/>
      <c r="AM10" s="82"/>
      <c r="AN10" s="82"/>
      <c r="AO10" s="82"/>
      <c r="AP10" s="82"/>
      <c r="AQ10" s="82"/>
      <c r="AR10" s="82"/>
      <c r="AS10" s="82"/>
      <c r="AT10" s="82"/>
      <c r="AU10" s="82"/>
      <c r="AV10" s="82"/>
      <c r="AW10" s="82"/>
      <c r="AX10" s="82"/>
      <c r="AY10" s="82"/>
      <c r="AZ10" s="82"/>
      <c r="BA10" s="82"/>
      <c r="BB10" s="82"/>
      <c r="BC10" s="82"/>
      <c r="BD10" s="82"/>
      <c r="BE10" s="82"/>
      <c r="BF10" s="82"/>
      <c r="BG10" s="82"/>
      <c r="BH10" s="82"/>
    </row>
    <row r="11" spans="1:60" s="84" customFormat="1" ht="27" customHeight="1" x14ac:dyDescent="0.25">
      <c r="A11" s="85" t="s">
        <v>9</v>
      </c>
      <c r="B11" s="85"/>
      <c r="C11" s="85"/>
      <c r="D11" s="404" t="s">
        <v>115</v>
      </c>
      <c r="E11" s="404"/>
      <c r="F11" s="404"/>
      <c r="G11" s="404"/>
      <c r="H11" s="404"/>
      <c r="I11" s="82"/>
      <c r="J11" s="109" t="s">
        <v>10</v>
      </c>
      <c r="K11" s="82"/>
      <c r="L11" s="82"/>
      <c r="M11" s="82"/>
      <c r="N11" s="82"/>
      <c r="O11" s="82">
        <v>27</v>
      </c>
      <c r="P11" s="71"/>
      <c r="Q11" s="71"/>
      <c r="R11" s="71"/>
      <c r="S11" s="71"/>
      <c r="T11" s="71"/>
      <c r="U11" s="71"/>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2"/>
      <c r="AU11" s="82"/>
      <c r="AV11" s="82"/>
      <c r="AW11" s="82"/>
      <c r="AX11" s="82"/>
      <c r="AY11" s="82"/>
      <c r="AZ11" s="82"/>
      <c r="BA11" s="82"/>
      <c r="BB11" s="82"/>
      <c r="BC11" s="82"/>
      <c r="BD11" s="82"/>
      <c r="BE11" s="82"/>
      <c r="BF11" s="82"/>
      <c r="BG11" s="82"/>
      <c r="BH11" s="82"/>
    </row>
    <row r="12" spans="1:60" s="84" customFormat="1" ht="27" customHeight="1" x14ac:dyDescent="0.25">
      <c r="A12" s="85" t="s">
        <v>11</v>
      </c>
      <c r="B12" s="85"/>
      <c r="C12" s="85"/>
      <c r="D12" s="404">
        <v>2557</v>
      </c>
      <c r="E12" s="404"/>
      <c r="F12" s="403" t="s">
        <v>116</v>
      </c>
      <c r="G12" s="403"/>
      <c r="H12" s="403"/>
      <c r="I12" s="82"/>
      <c r="J12" s="109" t="s">
        <v>12</v>
      </c>
      <c r="K12" s="82"/>
      <c r="L12" s="82"/>
      <c r="M12" s="82"/>
      <c r="N12" s="82"/>
      <c r="O12" s="82">
        <v>27</v>
      </c>
      <c r="P12" s="71"/>
      <c r="Q12" s="71"/>
      <c r="R12" s="71"/>
      <c r="S12" s="71"/>
      <c r="T12" s="71"/>
      <c r="U12" s="71"/>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2"/>
      <c r="AU12" s="82"/>
      <c r="AV12" s="82"/>
      <c r="AW12" s="82"/>
      <c r="AX12" s="82"/>
      <c r="AY12" s="82"/>
      <c r="AZ12" s="82"/>
      <c r="BA12" s="82"/>
      <c r="BB12" s="82"/>
      <c r="BC12" s="82"/>
      <c r="BD12" s="82"/>
      <c r="BE12" s="82"/>
      <c r="BF12" s="82"/>
      <c r="BG12" s="82"/>
      <c r="BH12" s="82"/>
    </row>
    <row r="13" spans="1:60" s="84" customFormat="1" ht="27" customHeight="1" x14ac:dyDescent="0.25">
      <c r="A13" s="225" t="s">
        <v>13</v>
      </c>
      <c r="B13" s="225"/>
      <c r="C13" s="225"/>
      <c r="D13" s="404" t="s">
        <v>117</v>
      </c>
      <c r="E13" s="404"/>
      <c r="F13" s="404"/>
      <c r="G13" s="404"/>
      <c r="H13" s="404"/>
      <c r="I13" s="82"/>
      <c r="J13" s="109" t="s">
        <v>14</v>
      </c>
      <c r="K13" s="82"/>
      <c r="L13" s="82"/>
      <c r="M13" s="82"/>
      <c r="N13" s="82"/>
      <c r="O13" s="82">
        <v>27</v>
      </c>
      <c r="P13" s="71"/>
      <c r="Q13" s="71"/>
      <c r="R13" s="71"/>
      <c r="S13" s="71"/>
      <c r="T13" s="71"/>
      <c r="U13" s="71"/>
      <c r="V13" s="82"/>
      <c r="W13" s="82"/>
      <c r="X13" s="82"/>
      <c r="Y13" s="82"/>
      <c r="Z13" s="82"/>
      <c r="AA13" s="82"/>
      <c r="AB13" s="82"/>
      <c r="AC13" s="82"/>
      <c r="AD13" s="82"/>
      <c r="AE13" s="82"/>
      <c r="AF13" s="82"/>
      <c r="AG13" s="82"/>
      <c r="AH13" s="82"/>
      <c r="AI13" s="82"/>
      <c r="AJ13" s="82"/>
      <c r="AK13" s="82"/>
      <c r="AL13" s="82"/>
      <c r="AM13" s="82"/>
      <c r="AN13" s="82"/>
      <c r="AO13" s="82"/>
      <c r="AP13" s="82"/>
      <c r="AQ13" s="82"/>
      <c r="AR13" s="82"/>
      <c r="AS13" s="82"/>
      <c r="AT13" s="82"/>
      <c r="AU13" s="82"/>
      <c r="AV13" s="82"/>
      <c r="AW13" s="82"/>
      <c r="AX13" s="82"/>
      <c r="AY13" s="82"/>
      <c r="AZ13" s="82"/>
      <c r="BA13" s="82"/>
      <c r="BB13" s="82"/>
      <c r="BC13" s="82"/>
      <c r="BD13" s="82"/>
      <c r="BE13" s="82"/>
      <c r="BF13" s="82"/>
      <c r="BG13" s="82"/>
      <c r="BH13" s="82"/>
    </row>
    <row r="14" spans="1:60" s="84" customFormat="1" ht="27" customHeight="1" x14ac:dyDescent="0.25">
      <c r="A14" s="225" t="s">
        <v>15</v>
      </c>
      <c r="B14" s="225"/>
      <c r="C14" s="225"/>
      <c r="D14" s="205" t="s">
        <v>118</v>
      </c>
      <c r="E14" s="405">
        <v>540900004449900</v>
      </c>
      <c r="F14" s="405"/>
      <c r="G14" s="405"/>
      <c r="H14" s="405"/>
      <c r="I14" s="82"/>
      <c r="J14" s="109" t="s">
        <v>119</v>
      </c>
      <c r="K14" s="82"/>
      <c r="L14" s="82"/>
      <c r="M14" s="82"/>
      <c r="N14" s="82"/>
      <c r="O14" s="82">
        <v>27</v>
      </c>
      <c r="P14" s="71"/>
      <c r="Q14" s="71"/>
      <c r="R14" s="71"/>
      <c r="S14" s="71"/>
      <c r="T14" s="71"/>
      <c r="U14" s="71"/>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row>
    <row r="15" spans="1:60" s="84" customFormat="1" ht="27" customHeight="1" x14ac:dyDescent="0.25">
      <c r="A15" s="85" t="s">
        <v>18</v>
      </c>
      <c r="B15" s="85"/>
      <c r="C15" s="85"/>
      <c r="D15" s="404" t="s">
        <v>120</v>
      </c>
      <c r="E15" s="404"/>
      <c r="F15" s="404"/>
      <c r="G15" s="404"/>
      <c r="H15" s="404"/>
      <c r="I15" s="82"/>
      <c r="J15" s="109" t="s">
        <v>19</v>
      </c>
      <c r="K15" s="82"/>
      <c r="L15" s="82"/>
      <c r="M15" s="82"/>
      <c r="N15" s="82"/>
      <c r="O15" s="82">
        <v>27</v>
      </c>
      <c r="P15" s="71"/>
      <c r="Q15" s="71"/>
      <c r="R15" s="71"/>
      <c r="S15" s="71"/>
      <c r="T15" s="71"/>
      <c r="U15" s="71"/>
      <c r="V15" s="82"/>
      <c r="W15" s="82"/>
      <c r="X15" s="82"/>
      <c r="Y15" s="82"/>
      <c r="Z15" s="82"/>
      <c r="AA15" s="82"/>
      <c r="AB15" s="82"/>
      <c r="AC15" s="82"/>
      <c r="AD15" s="82"/>
      <c r="AE15" s="82"/>
      <c r="AF15" s="82"/>
      <c r="AG15" s="82"/>
      <c r="AH15" s="82"/>
      <c r="AI15" s="82"/>
      <c r="AJ15" s="82"/>
      <c r="AK15" s="82"/>
      <c r="AL15" s="82"/>
      <c r="AM15" s="82"/>
      <c r="AN15" s="82"/>
      <c r="AO15" s="82"/>
      <c r="AP15" s="82"/>
      <c r="AQ15" s="82"/>
      <c r="AR15" s="82"/>
      <c r="AS15" s="82"/>
      <c r="AT15" s="82"/>
      <c r="AU15" s="82"/>
      <c r="AV15" s="82"/>
      <c r="AW15" s="82"/>
      <c r="AX15" s="82"/>
      <c r="AY15" s="82"/>
      <c r="AZ15" s="82"/>
      <c r="BA15" s="82"/>
      <c r="BB15" s="82"/>
      <c r="BC15" s="82"/>
      <c r="BD15" s="82"/>
      <c r="BE15" s="82"/>
      <c r="BF15" s="82"/>
      <c r="BG15" s="82"/>
      <c r="BH15" s="82"/>
    </row>
    <row r="16" spans="1:60" s="84" customFormat="1" ht="30" customHeight="1" x14ac:dyDescent="0.25">
      <c r="A16" s="85"/>
      <c r="B16" s="85"/>
      <c r="C16" s="85"/>
      <c r="D16" s="86"/>
      <c r="E16" s="87"/>
      <c r="F16" s="87"/>
      <c r="G16" s="87"/>
      <c r="H16" s="87"/>
      <c r="I16" s="82"/>
      <c r="J16" s="109"/>
      <c r="K16" s="82"/>
      <c r="L16" s="82"/>
      <c r="M16" s="82"/>
      <c r="N16" s="82"/>
      <c r="O16" s="82">
        <v>30</v>
      </c>
      <c r="P16" s="71"/>
      <c r="Q16" s="71"/>
      <c r="R16" s="71"/>
      <c r="S16" s="71"/>
      <c r="T16" s="71"/>
      <c r="U16" s="71"/>
      <c r="V16" s="82"/>
      <c r="W16" s="82"/>
      <c r="X16" s="82"/>
      <c r="Y16" s="82"/>
      <c r="Z16" s="82"/>
      <c r="AA16" s="82"/>
      <c r="AB16" s="82"/>
      <c r="AC16" s="82"/>
      <c r="AD16" s="82"/>
      <c r="AE16" s="82"/>
      <c r="AF16" s="82"/>
      <c r="AG16" s="82"/>
      <c r="AH16" s="82"/>
      <c r="AI16" s="82"/>
      <c r="AJ16" s="82"/>
      <c r="AK16" s="82"/>
      <c r="AL16" s="82"/>
      <c r="AM16" s="82"/>
      <c r="AN16" s="82"/>
      <c r="AO16" s="82"/>
      <c r="AP16" s="82"/>
      <c r="AQ16" s="82"/>
      <c r="AR16" s="82"/>
      <c r="AS16" s="82"/>
      <c r="AT16" s="82"/>
      <c r="AU16" s="82"/>
      <c r="AV16" s="82"/>
      <c r="AW16" s="82"/>
      <c r="AX16" s="82"/>
      <c r="AY16" s="82"/>
      <c r="AZ16" s="82"/>
      <c r="BA16" s="82"/>
      <c r="BB16" s="82"/>
      <c r="BC16" s="82"/>
      <c r="BD16" s="82"/>
      <c r="BE16" s="82"/>
      <c r="BF16" s="82"/>
      <c r="BG16" s="82"/>
      <c r="BH16" s="82"/>
    </row>
    <row r="17" spans="1:60" ht="27" customHeight="1" x14ac:dyDescent="0.25">
      <c r="A17" s="428" t="s">
        <v>121</v>
      </c>
      <c r="B17" s="429"/>
      <c r="C17" s="429"/>
      <c r="D17" s="395" t="s">
        <v>21</v>
      </c>
      <c r="E17" s="395"/>
      <c r="F17" s="238">
        <f>+E40</f>
        <v>250</v>
      </c>
      <c r="G17" s="238"/>
      <c r="H17" s="239"/>
      <c r="J17" s="109" t="s">
        <v>22</v>
      </c>
      <c r="O17" s="71">
        <v>27</v>
      </c>
    </row>
    <row r="18" spans="1:60" ht="27" customHeight="1" x14ac:dyDescent="0.25">
      <c r="A18" s="397" t="s">
        <v>122</v>
      </c>
      <c r="B18" s="398"/>
      <c r="C18" s="398"/>
      <c r="D18" s="395" t="s">
        <v>24</v>
      </c>
      <c r="E18" s="395"/>
      <c r="F18" s="238">
        <f>+E53</f>
        <v>57.5</v>
      </c>
      <c r="G18" s="238"/>
      <c r="H18" s="239"/>
      <c r="J18" s="109" t="s">
        <v>22</v>
      </c>
      <c r="O18" s="71">
        <v>27</v>
      </c>
    </row>
    <row r="19" spans="1:60" ht="27" customHeight="1" x14ac:dyDescent="0.25">
      <c r="A19" s="223" t="s">
        <v>123</v>
      </c>
      <c r="B19" s="224"/>
      <c r="C19" s="224"/>
      <c r="D19" s="220" t="s">
        <v>24</v>
      </c>
      <c r="E19" s="220"/>
      <c r="F19" s="238">
        <f>+E63</f>
        <v>73.5</v>
      </c>
      <c r="G19" s="238"/>
      <c r="H19" s="239"/>
      <c r="J19" s="109" t="s">
        <v>22</v>
      </c>
    </row>
    <row r="20" spans="1:60" ht="27" customHeight="1" x14ac:dyDescent="0.25">
      <c r="A20" s="397" t="s">
        <v>26</v>
      </c>
      <c r="B20" s="398"/>
      <c r="C20" s="398"/>
      <c r="D20" s="395" t="s">
        <v>21</v>
      </c>
      <c r="E20" s="395"/>
      <c r="F20" s="238">
        <f>+E72</f>
        <v>30</v>
      </c>
      <c r="G20" s="238"/>
      <c r="H20" s="239"/>
      <c r="J20" s="109" t="s">
        <v>22</v>
      </c>
      <c r="O20" s="71">
        <v>27</v>
      </c>
    </row>
    <row r="21" spans="1:60" ht="27" customHeight="1" x14ac:dyDescent="0.25">
      <c r="A21" s="397" t="s">
        <v>124</v>
      </c>
      <c r="B21" s="398"/>
      <c r="C21" s="398"/>
      <c r="D21" s="395" t="s">
        <v>29</v>
      </c>
      <c r="E21" s="395"/>
      <c r="F21" s="238">
        <f>+D82</f>
        <v>107.15</v>
      </c>
      <c r="G21" s="238"/>
      <c r="H21" s="239"/>
      <c r="J21" s="109" t="s">
        <v>22</v>
      </c>
      <c r="O21" s="71">
        <v>27</v>
      </c>
    </row>
    <row r="22" spans="1:60" ht="27" customHeight="1" x14ac:dyDescent="0.25">
      <c r="A22" s="399" t="s">
        <v>125</v>
      </c>
      <c r="B22" s="400"/>
      <c r="C22" s="400"/>
      <c r="D22" s="90"/>
      <c r="E22" s="90"/>
      <c r="F22" s="231">
        <f>SUM(F17:H21)</f>
        <v>518.15</v>
      </c>
      <c r="G22" s="231"/>
      <c r="H22" s="232"/>
      <c r="J22" s="109" t="s">
        <v>22</v>
      </c>
      <c r="O22" s="71">
        <v>27</v>
      </c>
    </row>
    <row r="23" spans="1:60" ht="30" customHeight="1" x14ac:dyDescent="0.25">
      <c r="A23" s="85"/>
      <c r="B23" s="85"/>
      <c r="C23" s="85"/>
      <c r="D23" s="86"/>
      <c r="E23" s="94"/>
      <c r="F23" s="94"/>
      <c r="G23" s="94"/>
      <c r="H23" s="94"/>
      <c r="J23" s="109"/>
      <c r="O23" s="71">
        <v>30</v>
      </c>
    </row>
    <row r="24" spans="1:60" ht="39" customHeight="1" x14ac:dyDescent="0.25">
      <c r="A24" s="225" t="s">
        <v>31</v>
      </c>
      <c r="B24" s="225"/>
      <c r="C24" s="225"/>
      <c r="D24" s="221">
        <f ca="1">TODAY()</f>
        <v>45735</v>
      </c>
      <c r="E24" s="221"/>
      <c r="F24" s="221"/>
      <c r="G24" s="221"/>
      <c r="H24" s="221"/>
      <c r="J24" s="109" t="s">
        <v>32</v>
      </c>
      <c r="O24" s="71">
        <v>39</v>
      </c>
    </row>
    <row r="25" spans="1:60" s="97" customFormat="1" ht="93.6" customHeight="1" x14ac:dyDescent="0.25">
      <c r="A25" s="401" t="s">
        <v>126</v>
      </c>
      <c r="B25" s="401"/>
      <c r="C25" s="401"/>
      <c r="D25" s="401"/>
      <c r="E25" s="401"/>
      <c r="F25" s="401"/>
      <c r="G25" s="401"/>
      <c r="H25" s="401"/>
      <c r="I25" s="95"/>
      <c r="J25" s="109" t="s">
        <v>33</v>
      </c>
      <c r="K25" s="95"/>
      <c r="L25" s="95"/>
      <c r="M25" s="95"/>
      <c r="N25" s="95"/>
      <c r="O25" s="95">
        <v>83</v>
      </c>
      <c r="P25" s="82"/>
      <c r="Q25" s="82"/>
      <c r="R25" s="82"/>
      <c r="S25" s="82"/>
      <c r="T25" s="82"/>
      <c r="U25" s="82"/>
      <c r="V25" s="96"/>
      <c r="W25" s="95"/>
      <c r="X25" s="95"/>
      <c r="Y25" s="95"/>
      <c r="Z25" s="95"/>
      <c r="AA25" s="95"/>
      <c r="AB25" s="95"/>
      <c r="AC25" s="95"/>
      <c r="AD25" s="95"/>
      <c r="AE25" s="95"/>
      <c r="AF25" s="95"/>
      <c r="AG25" s="95"/>
      <c r="AH25" s="95"/>
      <c r="AI25" s="95"/>
      <c r="AJ25" s="95"/>
      <c r="AK25" s="95"/>
      <c r="AL25" s="95"/>
      <c r="AM25" s="95"/>
      <c r="AN25" s="95"/>
      <c r="AO25" s="95"/>
      <c r="AP25" s="95"/>
      <c r="AQ25" s="95"/>
      <c r="AR25" s="95"/>
      <c r="AS25" s="95"/>
      <c r="AT25" s="95"/>
      <c r="AU25" s="95"/>
      <c r="AV25" s="95"/>
      <c r="AW25" s="95"/>
      <c r="AX25" s="95"/>
      <c r="AY25" s="95"/>
      <c r="AZ25" s="95"/>
      <c r="BA25" s="95"/>
      <c r="BB25" s="95"/>
      <c r="BC25" s="95"/>
      <c r="BD25" s="95"/>
      <c r="BE25" s="95"/>
      <c r="BF25" s="95"/>
      <c r="BG25" s="95"/>
      <c r="BH25" s="95"/>
    </row>
    <row r="26" spans="1:60" s="97" customFormat="1" ht="20.100000000000001" customHeight="1" thickBot="1" x14ac:dyDescent="0.3">
      <c r="A26" s="98"/>
      <c r="B26" s="98"/>
      <c r="C26" s="98"/>
      <c r="D26" s="98"/>
      <c r="E26" s="98"/>
      <c r="F26" s="98"/>
      <c r="G26" s="98"/>
      <c r="H26" s="98"/>
      <c r="I26" s="95"/>
      <c r="J26" s="109"/>
      <c r="K26" s="95"/>
      <c r="L26" s="95"/>
      <c r="M26" s="95"/>
      <c r="N26" s="95"/>
      <c r="O26" s="95">
        <v>20</v>
      </c>
      <c r="P26" s="82"/>
      <c r="Q26" s="82"/>
      <c r="R26" s="82"/>
      <c r="S26" s="82"/>
      <c r="T26" s="82"/>
      <c r="U26" s="82"/>
      <c r="V26" s="96"/>
      <c r="W26" s="95"/>
      <c r="X26" s="95"/>
      <c r="Y26" s="95"/>
      <c r="Z26" s="95"/>
      <c r="AA26" s="95"/>
      <c r="AB26" s="95"/>
      <c r="AC26" s="95"/>
      <c r="AD26" s="95"/>
      <c r="AE26" s="95"/>
      <c r="AF26" s="95"/>
      <c r="AG26" s="95"/>
      <c r="AH26" s="95"/>
      <c r="AI26" s="95"/>
      <c r="AJ26" s="95"/>
      <c r="AK26" s="95"/>
      <c r="AL26" s="95"/>
      <c r="AM26" s="95"/>
      <c r="AN26" s="95"/>
      <c r="AO26" s="95"/>
      <c r="AP26" s="95"/>
      <c r="AQ26" s="95"/>
      <c r="AR26" s="95"/>
      <c r="AS26" s="95"/>
      <c r="AT26" s="95"/>
      <c r="AU26" s="95"/>
      <c r="AV26" s="95"/>
      <c r="AW26" s="95"/>
      <c r="AX26" s="95"/>
      <c r="AY26" s="95"/>
      <c r="AZ26" s="95"/>
      <c r="BA26" s="95"/>
      <c r="BB26" s="95"/>
      <c r="BC26" s="95"/>
      <c r="BD26" s="95"/>
      <c r="BE26" s="95"/>
      <c r="BF26" s="95"/>
      <c r="BG26" s="95"/>
      <c r="BH26" s="95"/>
    </row>
    <row r="27" spans="1:60" s="97" customFormat="1" ht="20.100000000000001" customHeight="1" thickTop="1" x14ac:dyDescent="0.25">
      <c r="A27" s="98"/>
      <c r="B27" s="98"/>
      <c r="C27" s="98"/>
      <c r="D27" s="98"/>
      <c r="E27" s="252" t="s">
        <v>35</v>
      </c>
      <c r="F27" s="253"/>
      <c r="G27" s="253"/>
      <c r="H27" s="254"/>
      <c r="I27" s="95"/>
      <c r="J27" s="109"/>
      <c r="K27" s="95"/>
      <c r="L27" s="95"/>
      <c r="M27" s="95"/>
      <c r="N27" s="95"/>
      <c r="O27" s="95"/>
      <c r="P27" s="82"/>
      <c r="Q27" s="82"/>
      <c r="R27" s="82"/>
      <c r="S27" s="82"/>
      <c r="T27" s="82"/>
      <c r="U27" s="82"/>
      <c r="V27" s="96"/>
      <c r="W27" s="95"/>
      <c r="X27" s="95"/>
      <c r="Y27" s="95"/>
      <c r="Z27" s="95"/>
      <c r="AA27" s="95"/>
      <c r="AB27" s="95"/>
      <c r="AC27" s="95"/>
      <c r="AD27" s="95"/>
      <c r="AE27" s="95"/>
      <c r="AF27" s="95"/>
      <c r="AG27" s="95"/>
      <c r="AH27" s="95"/>
      <c r="AI27" s="95"/>
      <c r="AJ27" s="95"/>
      <c r="AK27" s="95"/>
      <c r="AL27" s="95"/>
      <c r="AM27" s="95"/>
      <c r="AN27" s="95"/>
      <c r="AO27" s="95"/>
      <c r="AP27" s="95"/>
      <c r="AQ27" s="95"/>
      <c r="AR27" s="95"/>
      <c r="AS27" s="95"/>
      <c r="AT27" s="95"/>
      <c r="AU27" s="95"/>
      <c r="AV27" s="95"/>
      <c r="AW27" s="95"/>
      <c r="AX27" s="95"/>
      <c r="AY27" s="95"/>
      <c r="AZ27" s="95"/>
      <c r="BA27" s="95"/>
      <c r="BB27" s="95"/>
      <c r="BC27" s="95"/>
      <c r="BD27" s="95"/>
      <c r="BE27" s="95"/>
      <c r="BF27" s="95"/>
      <c r="BG27" s="95"/>
      <c r="BH27" s="95"/>
    </row>
    <row r="28" spans="1:60" s="84" customFormat="1" ht="66" customHeight="1" thickBot="1" x14ac:dyDescent="0.3">
      <c r="A28" s="427" t="s">
        <v>34</v>
      </c>
      <c r="B28" s="427"/>
      <c r="C28" s="427"/>
      <c r="D28" s="98"/>
      <c r="E28" s="424"/>
      <c r="F28" s="425"/>
      <c r="G28" s="425"/>
      <c r="H28" s="426"/>
      <c r="I28" s="95"/>
      <c r="J28" s="109" t="s">
        <v>36</v>
      </c>
      <c r="K28" s="100"/>
      <c r="L28" s="100"/>
      <c r="M28" s="100"/>
      <c r="N28" s="100"/>
      <c r="O28" s="82">
        <v>66</v>
      </c>
      <c r="P28" s="82"/>
      <c r="Q28" s="82"/>
      <c r="R28" s="82"/>
      <c r="S28" s="82"/>
      <c r="T28" s="82"/>
      <c r="U28" s="82"/>
      <c r="V28" s="82"/>
      <c r="W28" s="82"/>
      <c r="X28" s="82"/>
      <c r="Y28" s="82"/>
      <c r="Z28" s="82"/>
      <c r="AA28" s="82"/>
      <c r="AB28" s="82"/>
      <c r="AC28" s="82"/>
      <c r="AD28" s="82"/>
      <c r="AE28" s="82"/>
      <c r="AF28" s="82"/>
      <c r="AG28" s="82"/>
      <c r="AH28" s="82"/>
      <c r="AI28" s="82"/>
      <c r="AJ28" s="82"/>
      <c r="AK28" s="82"/>
      <c r="AL28" s="82"/>
      <c r="AM28" s="82"/>
      <c r="AN28" s="82"/>
      <c r="AO28" s="82"/>
      <c r="AP28" s="82"/>
      <c r="AQ28" s="82"/>
      <c r="AR28" s="82"/>
      <c r="AS28" s="82"/>
      <c r="AT28" s="82"/>
      <c r="AU28" s="82"/>
      <c r="AV28" s="82"/>
      <c r="AW28" s="82"/>
      <c r="AX28" s="82"/>
      <c r="AY28" s="82"/>
      <c r="AZ28" s="82"/>
      <c r="BA28" s="82"/>
      <c r="BB28" s="82"/>
      <c r="BC28" s="82"/>
      <c r="BD28" s="82"/>
      <c r="BE28" s="82"/>
      <c r="BF28" s="82"/>
      <c r="BG28" s="82"/>
      <c r="BH28" s="82"/>
    </row>
    <row r="29" spans="1:60" ht="17.100000000000001" customHeight="1" thickTop="1" x14ac:dyDescent="0.25">
      <c r="A29" s="77"/>
      <c r="B29" s="77"/>
      <c r="C29" s="77"/>
      <c r="D29" s="98"/>
      <c r="E29" s="255" t="str">
        <f>+D10</f>
        <v>Merino Arseli</v>
      </c>
      <c r="F29" s="255"/>
      <c r="G29" s="255"/>
      <c r="H29" s="255"/>
      <c r="I29" s="95"/>
      <c r="J29" s="109"/>
      <c r="K29" s="100"/>
      <c r="L29" s="100"/>
      <c r="M29" s="100"/>
      <c r="N29" s="100"/>
      <c r="O29" s="102">
        <v>17</v>
      </c>
    </row>
    <row r="30" spans="1:60" s="104" customFormat="1" ht="20.85" customHeight="1" x14ac:dyDescent="0.25">
      <c r="A30" s="103"/>
      <c r="B30" s="103"/>
      <c r="C30" s="103"/>
      <c r="D30" s="103"/>
      <c r="E30" s="103"/>
      <c r="F30" s="103"/>
      <c r="G30" s="103"/>
      <c r="H30" s="103"/>
      <c r="I30" s="95"/>
      <c r="J30" s="109"/>
      <c r="K30" s="102"/>
      <c r="L30" s="102"/>
      <c r="M30" s="102"/>
      <c r="N30" s="102"/>
      <c r="O30" s="102">
        <v>20</v>
      </c>
      <c r="P30" s="71"/>
      <c r="Q30" s="71"/>
      <c r="R30" s="71"/>
      <c r="S30" s="71"/>
      <c r="T30" s="71"/>
      <c r="U30" s="71"/>
      <c r="V30" s="96"/>
      <c r="W30" s="102"/>
      <c r="X30" s="102"/>
      <c r="Y30" s="102"/>
      <c r="Z30" s="102"/>
      <c r="AA30" s="102"/>
      <c r="AB30" s="102"/>
      <c r="AC30" s="102"/>
      <c r="AD30" s="102"/>
      <c r="AE30" s="102"/>
      <c r="AF30" s="102"/>
      <c r="AG30" s="102"/>
      <c r="AH30" s="102"/>
      <c r="AI30" s="102"/>
      <c r="AJ30" s="102"/>
      <c r="AK30" s="102"/>
      <c r="AL30" s="102"/>
      <c r="AM30" s="102"/>
      <c r="AN30" s="102"/>
      <c r="AO30" s="102"/>
      <c r="AP30" s="102"/>
      <c r="AQ30" s="102"/>
      <c r="AR30" s="102"/>
      <c r="AS30" s="102"/>
      <c r="AT30" s="102"/>
      <c r="AU30" s="102"/>
      <c r="AV30" s="102"/>
      <c r="AW30" s="102"/>
      <c r="AX30" s="102"/>
      <c r="AY30" s="102"/>
      <c r="AZ30" s="102"/>
      <c r="BA30" s="102"/>
      <c r="BB30" s="102"/>
      <c r="BC30" s="102"/>
      <c r="BD30" s="102"/>
      <c r="BE30" s="102"/>
      <c r="BF30" s="102"/>
      <c r="BG30" s="102"/>
      <c r="BH30" s="102"/>
    </row>
    <row r="31" spans="1:60" s="97" customFormat="1" ht="66" customHeight="1" x14ac:dyDescent="0.25">
      <c r="A31" s="106"/>
      <c r="B31" s="106"/>
      <c r="C31" s="106"/>
      <c r="D31" s="106"/>
      <c r="E31" s="106"/>
      <c r="F31" s="106"/>
      <c r="G31" s="106"/>
      <c r="H31" s="106"/>
      <c r="I31" s="95"/>
      <c r="J31" s="109" t="s">
        <v>37</v>
      </c>
      <c r="K31" s="95"/>
      <c r="L31" s="95"/>
      <c r="M31" s="95"/>
      <c r="N31" s="95"/>
      <c r="O31" s="95">
        <v>66</v>
      </c>
      <c r="P31" s="82"/>
      <c r="Q31" s="82"/>
      <c r="R31" s="82"/>
      <c r="S31" s="82"/>
      <c r="T31" s="82"/>
      <c r="U31" s="82"/>
      <c r="V31" s="96"/>
      <c r="W31" s="95"/>
      <c r="X31" s="95"/>
      <c r="Y31" s="95"/>
      <c r="Z31" s="95"/>
      <c r="AA31" s="95"/>
      <c r="AB31" s="95"/>
      <c r="AC31" s="95"/>
      <c r="AD31" s="95"/>
      <c r="AE31" s="95"/>
      <c r="AF31" s="95"/>
      <c r="AG31" s="95"/>
      <c r="AH31" s="95"/>
      <c r="AI31" s="95"/>
      <c r="AJ31" s="95"/>
      <c r="AK31" s="95"/>
      <c r="AL31" s="95"/>
      <c r="AM31" s="95"/>
      <c r="AN31" s="95"/>
      <c r="AO31" s="95"/>
      <c r="AP31" s="95"/>
      <c r="AQ31" s="95"/>
      <c r="AR31" s="95"/>
      <c r="AS31" s="95"/>
      <c r="AT31" s="95"/>
      <c r="AU31" s="95"/>
      <c r="AV31" s="95"/>
      <c r="AW31" s="95"/>
      <c r="AX31" s="95"/>
      <c r="AY31" s="95"/>
      <c r="AZ31" s="95"/>
      <c r="BA31" s="95"/>
      <c r="BB31" s="95"/>
      <c r="BC31" s="95"/>
      <c r="BD31" s="95"/>
      <c r="BE31" s="95"/>
      <c r="BF31" s="95"/>
      <c r="BG31" s="95"/>
      <c r="BH31" s="95"/>
    </row>
    <row r="32" spans="1:60" s="104" customFormat="1" ht="17.100000000000001" customHeight="1" x14ac:dyDescent="0.25">
      <c r="A32" s="234" t="s">
        <v>38</v>
      </c>
      <c r="B32" s="234"/>
      <c r="C32" s="234"/>
      <c r="D32" s="101"/>
      <c r="E32" s="423" t="s">
        <v>39</v>
      </c>
      <c r="F32" s="423"/>
      <c r="G32" s="423"/>
      <c r="H32" s="423"/>
      <c r="I32" s="102"/>
      <c r="J32" s="109"/>
      <c r="K32" s="102"/>
      <c r="L32" s="102"/>
      <c r="M32" s="102"/>
      <c r="N32" s="102"/>
      <c r="O32" s="102">
        <v>17</v>
      </c>
      <c r="P32" s="71"/>
      <c r="Q32" s="71"/>
      <c r="R32" s="71"/>
      <c r="S32" s="71"/>
      <c r="T32" s="71"/>
      <c r="U32" s="71"/>
      <c r="V32" s="96"/>
      <c r="W32" s="102"/>
      <c r="X32" s="102"/>
      <c r="Y32" s="102"/>
      <c r="Z32" s="102"/>
      <c r="AA32" s="102"/>
      <c r="AB32" s="102"/>
      <c r="AC32" s="102"/>
      <c r="AD32" s="102"/>
      <c r="AE32" s="102"/>
      <c r="AF32" s="102"/>
      <c r="AG32" s="102"/>
      <c r="AH32" s="102"/>
      <c r="AI32" s="102"/>
      <c r="AJ32" s="102"/>
      <c r="AK32" s="102"/>
      <c r="AL32" s="102"/>
      <c r="AM32" s="102"/>
      <c r="AN32" s="102"/>
      <c r="AO32" s="102"/>
      <c r="AP32" s="102"/>
      <c r="AQ32" s="102"/>
      <c r="AR32" s="102"/>
      <c r="AS32" s="102"/>
      <c r="AT32" s="102"/>
      <c r="AU32" s="102"/>
      <c r="AV32" s="102"/>
      <c r="AW32" s="102"/>
      <c r="AX32" s="102"/>
      <c r="AY32" s="102"/>
      <c r="AZ32" s="102"/>
      <c r="BA32" s="102"/>
      <c r="BB32" s="102"/>
      <c r="BC32" s="102"/>
      <c r="BD32" s="102"/>
      <c r="BE32" s="102"/>
      <c r="BF32" s="102"/>
      <c r="BG32" s="102"/>
      <c r="BH32" s="102"/>
    </row>
    <row r="33" spans="1:60" s="104" customFormat="1" ht="15" customHeight="1" thickBot="1" x14ac:dyDescent="0.3">
      <c r="A33" s="105"/>
      <c r="B33" s="105"/>
      <c r="C33" s="105"/>
      <c r="D33" s="105"/>
      <c r="E33" s="105"/>
      <c r="F33" s="105"/>
      <c r="G33" s="105"/>
      <c r="H33" s="105"/>
      <c r="I33" s="102"/>
      <c r="J33" s="109"/>
      <c r="K33" s="102"/>
      <c r="L33" s="102"/>
      <c r="M33" s="102"/>
      <c r="N33" s="102"/>
      <c r="O33" s="102">
        <v>15</v>
      </c>
      <c r="P33" s="71"/>
      <c r="Q33" s="71"/>
      <c r="R33" s="71"/>
      <c r="S33" s="71"/>
      <c r="T33" s="71"/>
      <c r="U33" s="71"/>
      <c r="V33" s="96"/>
      <c r="W33" s="102"/>
      <c r="X33" s="102"/>
      <c r="Y33" s="102"/>
      <c r="Z33" s="102"/>
      <c r="AA33" s="102"/>
      <c r="AB33" s="102"/>
      <c r="AC33" s="102"/>
      <c r="AD33" s="102"/>
      <c r="AE33" s="102"/>
      <c r="AF33" s="102"/>
      <c r="AG33" s="102"/>
      <c r="AH33" s="102"/>
      <c r="AI33" s="102"/>
      <c r="AJ33" s="102"/>
      <c r="AK33" s="102"/>
      <c r="AL33" s="102"/>
      <c r="AM33" s="102"/>
      <c r="AN33" s="102"/>
      <c r="AO33" s="102"/>
      <c r="AP33" s="102"/>
      <c r="AQ33" s="102"/>
      <c r="AR33" s="102"/>
      <c r="AS33" s="102"/>
      <c r="AT33" s="102"/>
      <c r="AU33" s="102"/>
      <c r="AV33" s="102"/>
      <c r="AW33" s="102"/>
      <c r="AX33" s="102"/>
      <c r="AY33" s="102"/>
      <c r="AZ33" s="102"/>
      <c r="BA33" s="102"/>
      <c r="BB33" s="102"/>
      <c r="BC33" s="102"/>
      <c r="BD33" s="102"/>
      <c r="BE33" s="102"/>
      <c r="BF33" s="102"/>
      <c r="BG33" s="102"/>
      <c r="BH33" s="102"/>
    </row>
    <row r="34" spans="1:60" s="97" customFormat="1" ht="70.349999999999994" customHeight="1" thickTop="1" x14ac:dyDescent="0.25">
      <c r="A34" s="394" t="s">
        <v>127</v>
      </c>
      <c r="B34" s="394"/>
      <c r="C34" s="394"/>
      <c r="D34" s="394"/>
      <c r="E34" s="394"/>
      <c r="F34" s="394"/>
      <c r="G34" s="394"/>
      <c r="H34" s="394"/>
      <c r="I34" s="95"/>
      <c r="J34" s="109" t="s">
        <v>33</v>
      </c>
      <c r="K34" s="95"/>
      <c r="L34" s="95"/>
      <c r="M34" s="95"/>
      <c r="N34" s="95"/>
      <c r="O34" s="95">
        <v>70</v>
      </c>
      <c r="P34" s="82"/>
      <c r="Q34" s="82"/>
      <c r="R34" s="82"/>
      <c r="S34" s="82"/>
      <c r="T34" s="82"/>
      <c r="U34" s="82"/>
      <c r="V34" s="96"/>
      <c r="W34" s="95"/>
      <c r="X34" s="95"/>
      <c r="Y34" s="95"/>
      <c r="Z34" s="95"/>
      <c r="AA34" s="95"/>
      <c r="AB34" s="95"/>
      <c r="AC34" s="95"/>
      <c r="AD34" s="95"/>
      <c r="AE34" s="95"/>
      <c r="AF34" s="95"/>
      <c r="AG34" s="95"/>
      <c r="AH34" s="95"/>
      <c r="AI34" s="95"/>
      <c r="AJ34" s="95"/>
      <c r="AK34" s="95"/>
      <c r="AL34" s="95"/>
      <c r="AM34" s="95"/>
      <c r="AN34" s="95"/>
      <c r="AO34" s="95"/>
      <c r="AP34" s="95"/>
      <c r="AQ34" s="95"/>
      <c r="AR34" s="95"/>
      <c r="AS34" s="95"/>
      <c r="AT34" s="95"/>
      <c r="AU34" s="95"/>
      <c r="AV34" s="95"/>
      <c r="AW34" s="95"/>
      <c r="AX34" s="95"/>
      <c r="AY34" s="95"/>
      <c r="AZ34" s="95"/>
      <c r="BA34" s="95"/>
      <c r="BB34" s="95"/>
      <c r="BC34" s="95"/>
      <c r="BD34" s="95"/>
      <c r="BE34" s="95"/>
      <c r="BF34" s="95"/>
      <c r="BG34" s="95"/>
      <c r="BH34" s="95"/>
    </row>
    <row r="35" spans="1:60" s="104" customFormat="1" ht="15" customHeight="1" x14ac:dyDescent="0.25">
      <c r="A35" s="279" t="s">
        <v>44</v>
      </c>
      <c r="B35" s="383" t="s">
        <v>45</v>
      </c>
      <c r="C35" s="384"/>
      <c r="D35" s="300" t="s">
        <v>46</v>
      </c>
      <c r="E35" s="301"/>
      <c r="F35" s="407" t="s">
        <v>47</v>
      </c>
      <c r="G35" s="408"/>
      <c r="H35" s="408"/>
      <c r="I35" s="102"/>
      <c r="J35" s="109"/>
      <c r="K35" s="102"/>
      <c r="L35" s="102"/>
      <c r="M35" s="102"/>
      <c r="N35" s="102"/>
      <c r="O35" s="102">
        <v>15</v>
      </c>
      <c r="P35" s="71"/>
      <c r="Q35" s="71"/>
      <c r="R35" s="71"/>
      <c r="S35" s="71"/>
      <c r="T35" s="71"/>
      <c r="U35" s="71"/>
      <c r="V35" s="96"/>
      <c r="W35" s="102"/>
      <c r="X35" s="102"/>
      <c r="Y35" s="102"/>
      <c r="Z35" s="102"/>
      <c r="AA35" s="102"/>
      <c r="AB35" s="102"/>
      <c r="AC35" s="102"/>
      <c r="AD35" s="102"/>
      <c r="AE35" s="102"/>
      <c r="AF35" s="102"/>
      <c r="AG35" s="102"/>
      <c r="AH35" s="102"/>
      <c r="AI35" s="102"/>
      <c r="AJ35" s="102"/>
      <c r="AK35" s="102"/>
      <c r="AL35" s="102"/>
      <c r="AM35" s="102"/>
      <c r="AN35" s="102"/>
      <c r="AO35" s="102"/>
      <c r="AP35" s="102"/>
      <c r="AQ35" s="102"/>
      <c r="AR35" s="102"/>
      <c r="AS35" s="102"/>
      <c r="AT35" s="102"/>
      <c r="AU35" s="102"/>
      <c r="AV35" s="102"/>
      <c r="AW35" s="102"/>
      <c r="AX35" s="102"/>
      <c r="AY35" s="102"/>
      <c r="AZ35" s="102"/>
      <c r="BA35" s="102"/>
      <c r="BB35" s="102"/>
      <c r="BC35" s="102"/>
      <c r="BD35" s="102"/>
      <c r="BE35" s="102"/>
      <c r="BF35" s="102"/>
      <c r="BG35" s="102"/>
      <c r="BH35" s="102"/>
    </row>
    <row r="36" spans="1:60" s="104" customFormat="1" ht="15" customHeight="1" x14ac:dyDescent="0.25">
      <c r="A36" s="259"/>
      <c r="B36" s="385"/>
      <c r="C36" s="386"/>
      <c r="D36" s="206">
        <v>30</v>
      </c>
      <c r="E36" s="207" t="s">
        <v>128</v>
      </c>
      <c r="F36" s="407"/>
      <c r="G36" s="408"/>
      <c r="H36" s="408"/>
      <c r="I36" s="102"/>
      <c r="J36" s="109"/>
      <c r="K36" s="102"/>
      <c r="L36" s="102"/>
      <c r="M36" s="102"/>
      <c r="N36" s="102"/>
      <c r="O36" s="102">
        <v>15</v>
      </c>
      <c r="P36" s="71"/>
      <c r="Q36" s="71"/>
      <c r="R36" s="71"/>
      <c r="S36" s="71"/>
      <c r="T36" s="71"/>
      <c r="U36" s="71"/>
      <c r="V36" s="96"/>
      <c r="W36" s="102"/>
      <c r="X36" s="102"/>
      <c r="Y36" s="102"/>
      <c r="Z36" s="102"/>
      <c r="AA36" s="102"/>
      <c r="AB36" s="102"/>
      <c r="AC36" s="102"/>
      <c r="AD36" s="102"/>
      <c r="AE36" s="102"/>
      <c r="AF36" s="102"/>
      <c r="AG36" s="102"/>
      <c r="AH36" s="102"/>
      <c r="AI36" s="102"/>
      <c r="AJ36" s="102"/>
      <c r="AK36" s="102"/>
      <c r="AL36" s="102"/>
      <c r="AM36" s="102"/>
      <c r="AN36" s="102"/>
      <c r="AO36" s="102"/>
      <c r="AP36" s="102"/>
      <c r="AQ36" s="102"/>
      <c r="AR36" s="102"/>
      <c r="AS36" s="102"/>
      <c r="AT36" s="102"/>
      <c r="AU36" s="102"/>
      <c r="AV36" s="102"/>
      <c r="AW36" s="102"/>
      <c r="AX36" s="102"/>
      <c r="AY36" s="102"/>
      <c r="AZ36" s="102"/>
      <c r="BA36" s="102"/>
      <c r="BB36" s="102"/>
      <c r="BC36" s="102"/>
      <c r="BD36" s="102"/>
      <c r="BE36" s="102"/>
      <c r="BF36" s="102"/>
      <c r="BG36" s="102"/>
      <c r="BH36" s="102"/>
    </row>
    <row r="37" spans="1:60" s="104" customFormat="1" ht="15" customHeight="1" x14ac:dyDescent="0.25">
      <c r="A37" s="259"/>
      <c r="B37" s="385"/>
      <c r="C37" s="386"/>
      <c r="D37" s="206">
        <v>60</v>
      </c>
      <c r="E37" s="207" t="s">
        <v>129</v>
      </c>
      <c r="F37" s="407"/>
      <c r="G37" s="408"/>
      <c r="H37" s="408"/>
      <c r="I37" s="102"/>
      <c r="J37" s="109"/>
      <c r="K37" s="102"/>
      <c r="L37" s="102"/>
      <c r="M37" s="102"/>
      <c r="N37" s="102"/>
      <c r="O37" s="102">
        <v>15</v>
      </c>
      <c r="P37" s="71"/>
      <c r="Q37" s="71"/>
      <c r="R37" s="71"/>
      <c r="S37" s="71"/>
      <c r="T37" s="71"/>
      <c r="U37" s="71"/>
      <c r="V37" s="96"/>
      <c r="W37" s="102"/>
      <c r="X37" s="102"/>
      <c r="Y37" s="102"/>
      <c r="Z37" s="102"/>
      <c r="AA37" s="102"/>
      <c r="AB37" s="102"/>
      <c r="AC37" s="102"/>
      <c r="AD37" s="102"/>
      <c r="AE37" s="102"/>
      <c r="AF37" s="102"/>
      <c r="AG37" s="102"/>
      <c r="AH37" s="102"/>
      <c r="AI37" s="102"/>
      <c r="AJ37" s="102"/>
      <c r="AK37" s="102"/>
      <c r="AL37" s="102"/>
      <c r="AM37" s="102"/>
      <c r="AN37" s="102"/>
      <c r="AO37" s="102"/>
      <c r="AP37" s="102"/>
      <c r="AQ37" s="102"/>
      <c r="AR37" s="102"/>
      <c r="AS37" s="102"/>
      <c r="AT37" s="102"/>
      <c r="AU37" s="102"/>
      <c r="AV37" s="102"/>
      <c r="AW37" s="102"/>
      <c r="AX37" s="102"/>
      <c r="AY37" s="102"/>
      <c r="AZ37" s="102"/>
      <c r="BA37" s="102"/>
      <c r="BB37" s="102"/>
      <c r="BC37" s="102"/>
      <c r="BD37" s="102"/>
      <c r="BE37" s="102"/>
      <c r="BF37" s="102"/>
      <c r="BG37" s="102"/>
      <c r="BH37" s="102"/>
    </row>
    <row r="38" spans="1:60" s="104" customFormat="1" ht="15" customHeight="1" x14ac:dyDescent="0.25">
      <c r="A38" s="259"/>
      <c r="B38" s="385"/>
      <c r="C38" s="386"/>
      <c r="D38" s="206">
        <v>80</v>
      </c>
      <c r="E38" s="208" t="s">
        <v>130</v>
      </c>
      <c r="F38" s="407"/>
      <c r="G38" s="408"/>
      <c r="H38" s="408"/>
      <c r="I38" s="102"/>
      <c r="J38" s="109"/>
      <c r="K38" s="102"/>
      <c r="L38" s="102"/>
      <c r="M38" s="102"/>
      <c r="N38" s="102"/>
      <c r="O38" s="102">
        <v>15</v>
      </c>
      <c r="P38" s="71"/>
      <c r="Q38" s="71"/>
      <c r="R38" s="71"/>
      <c r="S38" s="71"/>
      <c r="T38" s="71"/>
      <c r="U38" s="71"/>
      <c r="V38" s="96"/>
      <c r="W38" s="102"/>
      <c r="X38" s="102"/>
      <c r="Y38" s="102"/>
      <c r="Z38" s="102"/>
      <c r="AA38" s="102"/>
      <c r="AB38" s="102"/>
      <c r="AC38" s="102"/>
      <c r="AD38" s="102"/>
      <c r="AE38" s="102"/>
      <c r="AF38" s="102"/>
      <c r="AG38" s="102"/>
      <c r="AH38" s="102"/>
      <c r="AI38" s="102"/>
      <c r="AJ38" s="102"/>
      <c r="AK38" s="102"/>
      <c r="AL38" s="102"/>
      <c r="AM38" s="102"/>
      <c r="AN38" s="102"/>
      <c r="AO38" s="102"/>
      <c r="AP38" s="102"/>
      <c r="AQ38" s="102"/>
      <c r="AR38" s="102"/>
      <c r="AS38" s="102"/>
      <c r="AT38" s="102"/>
      <c r="AU38" s="102"/>
      <c r="AV38" s="102"/>
      <c r="AW38" s="102"/>
      <c r="AX38" s="102"/>
      <c r="AY38" s="102"/>
      <c r="AZ38" s="102"/>
      <c r="BA38" s="102"/>
      <c r="BB38" s="102"/>
      <c r="BC38" s="102"/>
      <c r="BD38" s="102"/>
      <c r="BE38" s="102"/>
      <c r="BF38" s="102"/>
      <c r="BG38" s="102"/>
      <c r="BH38" s="102"/>
    </row>
    <row r="39" spans="1:60" s="104" customFormat="1" ht="15" customHeight="1" x14ac:dyDescent="0.25">
      <c r="A39" s="260"/>
      <c r="B39" s="413"/>
      <c r="C39" s="414"/>
      <c r="D39" s="411" t="s">
        <v>131</v>
      </c>
      <c r="E39" s="412"/>
      <c r="F39" s="409"/>
      <c r="G39" s="410"/>
      <c r="H39" s="410"/>
      <c r="I39" s="102"/>
      <c r="J39" s="109"/>
      <c r="K39" s="102"/>
      <c r="L39" s="102"/>
      <c r="M39" s="102"/>
      <c r="N39" s="102"/>
      <c r="O39" s="102">
        <v>15</v>
      </c>
      <c r="P39" s="71"/>
      <c r="Q39" s="71"/>
      <c r="R39" s="71"/>
      <c r="S39" s="71"/>
      <c r="T39" s="71"/>
      <c r="U39" s="71"/>
      <c r="V39" s="96"/>
      <c r="W39" s="102"/>
      <c r="X39" s="102"/>
      <c r="Y39" s="102"/>
      <c r="Z39" s="102"/>
      <c r="AA39" s="102"/>
      <c r="AB39" s="102"/>
      <c r="AC39" s="102"/>
      <c r="AD39" s="102"/>
      <c r="AE39" s="102"/>
      <c r="AF39" s="102"/>
      <c r="AG39" s="102"/>
      <c r="AH39" s="102"/>
      <c r="AI39" s="102"/>
      <c r="AJ39" s="102"/>
      <c r="AK39" s="102"/>
      <c r="AL39" s="102"/>
      <c r="AM39" s="102"/>
      <c r="AN39" s="102"/>
      <c r="AO39" s="102"/>
      <c r="AP39" s="102"/>
      <c r="AQ39" s="102"/>
      <c r="AR39" s="102"/>
      <c r="AS39" s="102"/>
      <c r="AT39" s="102"/>
      <c r="AU39" s="102"/>
      <c r="AV39" s="102"/>
      <c r="AW39" s="102"/>
      <c r="AX39" s="102"/>
      <c r="AY39" s="102"/>
      <c r="AZ39" s="102"/>
      <c r="BA39" s="102"/>
      <c r="BB39" s="102"/>
      <c r="BC39" s="102"/>
      <c r="BD39" s="102"/>
      <c r="BE39" s="102"/>
      <c r="BF39" s="102"/>
      <c r="BG39" s="102"/>
      <c r="BH39" s="102"/>
    </row>
    <row r="40" spans="1:60" s="104" customFormat="1" ht="17.100000000000001" customHeight="1" x14ac:dyDescent="0.25">
      <c r="A40" s="120"/>
      <c r="B40" s="209" t="s">
        <v>52</v>
      </c>
      <c r="C40" s="210"/>
      <c r="D40" s="211"/>
      <c r="E40" s="212">
        <f>SUM(E41:E46)</f>
        <v>250</v>
      </c>
      <c r="F40" s="127"/>
      <c r="G40" s="123"/>
      <c r="H40" s="123"/>
      <c r="I40" s="102"/>
      <c r="J40" s="109" t="s">
        <v>52</v>
      </c>
      <c r="K40" s="102"/>
      <c r="L40" s="102"/>
      <c r="M40" s="102"/>
      <c r="N40" s="102"/>
      <c r="O40" s="102">
        <v>17</v>
      </c>
      <c r="P40" s="71"/>
      <c r="Q40" s="71"/>
      <c r="R40" s="71"/>
      <c r="S40" s="71"/>
      <c r="T40" s="71"/>
      <c r="U40" s="71"/>
      <c r="V40" s="96"/>
      <c r="W40" s="102"/>
      <c r="X40" s="102"/>
      <c r="Y40" s="102"/>
      <c r="Z40" s="102"/>
      <c r="AA40" s="102"/>
      <c r="AB40" s="102"/>
      <c r="AC40" s="102"/>
      <c r="AD40" s="102"/>
      <c r="AE40" s="102"/>
      <c r="AF40" s="102"/>
      <c r="AG40" s="102"/>
      <c r="AH40" s="102"/>
      <c r="AI40" s="102"/>
      <c r="AJ40" s="102"/>
      <c r="AK40" s="102"/>
      <c r="AL40" s="102"/>
      <c r="AM40" s="102"/>
      <c r="AN40" s="102"/>
      <c r="AO40" s="102"/>
      <c r="AP40" s="102"/>
      <c r="AQ40" s="102"/>
      <c r="AR40" s="102"/>
      <c r="AS40" s="102"/>
      <c r="AT40" s="102"/>
      <c r="AU40" s="102"/>
      <c r="AV40" s="102"/>
      <c r="AW40" s="102"/>
      <c r="AX40" s="102"/>
      <c r="AY40" s="102"/>
      <c r="AZ40" s="102"/>
      <c r="BA40" s="102"/>
      <c r="BB40" s="102"/>
      <c r="BC40" s="102"/>
      <c r="BD40" s="102"/>
      <c r="BE40" s="102"/>
      <c r="BF40" s="102"/>
      <c r="BG40" s="102"/>
      <c r="BH40" s="102"/>
    </row>
    <row r="41" spans="1:60" s="104" customFormat="1" ht="17.100000000000001" customHeight="1" x14ac:dyDescent="0.25">
      <c r="A41" s="124">
        <f ca="1">TODAY()-15</f>
        <v>45720</v>
      </c>
      <c r="B41" s="381" t="s">
        <v>132</v>
      </c>
      <c r="C41" s="382"/>
      <c r="D41" s="213">
        <v>2</v>
      </c>
      <c r="E41" s="214">
        <f t="shared" ref="E41:E46" si="0">IF(ISNUMBER(D41),IF(D41=0,"",IF(D41&lt;=1.25,$D$36,IF(D41&lt;=2.5,$D$37,$D$38))),"")</f>
        <v>60</v>
      </c>
      <c r="F41" s="388"/>
      <c r="G41" s="389"/>
      <c r="H41" s="390"/>
      <c r="I41" s="102"/>
      <c r="J41" s="109" t="s">
        <v>53</v>
      </c>
      <c r="K41" s="102"/>
      <c r="L41" s="102"/>
      <c r="M41" s="102"/>
      <c r="N41" s="102"/>
      <c r="O41" s="102">
        <v>17</v>
      </c>
      <c r="P41" s="71"/>
      <c r="Q41" s="71"/>
      <c r="R41" s="71"/>
      <c r="S41" s="71"/>
      <c r="T41" s="71"/>
      <c r="U41" s="71"/>
      <c r="V41" s="96"/>
      <c r="W41" s="102"/>
      <c r="X41" s="102"/>
      <c r="Y41" s="102"/>
      <c r="Z41" s="102"/>
      <c r="AA41" s="102"/>
      <c r="AB41" s="102"/>
      <c r="AC41" s="102"/>
      <c r="AD41" s="102"/>
      <c r="AE41" s="102"/>
      <c r="AF41" s="102"/>
      <c r="AG41" s="102"/>
      <c r="AH41" s="102"/>
      <c r="AI41" s="102"/>
      <c r="AJ41" s="102"/>
      <c r="AK41" s="102"/>
      <c r="AL41" s="102"/>
      <c r="AM41" s="102"/>
      <c r="AN41" s="102"/>
      <c r="AO41" s="102"/>
      <c r="AP41" s="102"/>
      <c r="AQ41" s="102"/>
      <c r="AR41" s="102"/>
      <c r="AS41" s="102"/>
      <c r="AT41" s="102"/>
      <c r="AU41" s="102"/>
      <c r="AV41" s="102"/>
      <c r="AW41" s="102"/>
      <c r="AX41" s="102"/>
      <c r="AY41" s="102"/>
      <c r="AZ41" s="102"/>
      <c r="BA41" s="102"/>
      <c r="BB41" s="102"/>
      <c r="BC41" s="102"/>
      <c r="BD41" s="102"/>
      <c r="BE41" s="102"/>
      <c r="BF41" s="102"/>
      <c r="BG41" s="102"/>
      <c r="BH41" s="102"/>
    </row>
    <row r="42" spans="1:60" s="104" customFormat="1" ht="17.100000000000001" customHeight="1" x14ac:dyDescent="0.25">
      <c r="A42" s="124">
        <f ca="1">TODAY()-14</f>
        <v>45721</v>
      </c>
      <c r="B42" s="381" t="s">
        <v>133</v>
      </c>
      <c r="C42" s="382"/>
      <c r="D42" s="213">
        <v>1</v>
      </c>
      <c r="E42" s="214">
        <f t="shared" si="0"/>
        <v>30</v>
      </c>
      <c r="F42" s="388"/>
      <c r="G42" s="389"/>
      <c r="H42" s="390"/>
      <c r="I42" s="102"/>
      <c r="J42" s="109" t="s">
        <v>54</v>
      </c>
      <c r="K42" s="102"/>
      <c r="L42" s="102"/>
      <c r="M42" s="102"/>
      <c r="N42" s="102"/>
      <c r="O42" s="102">
        <v>17</v>
      </c>
      <c r="P42" s="71"/>
      <c r="Q42" s="71"/>
      <c r="R42" s="71"/>
      <c r="S42" s="71"/>
      <c r="T42" s="71"/>
      <c r="U42" s="71"/>
      <c r="V42" s="96"/>
      <c r="W42" s="102"/>
      <c r="X42" s="102"/>
      <c r="Y42" s="102"/>
      <c r="Z42" s="102"/>
      <c r="AA42" s="102"/>
      <c r="AB42" s="102"/>
      <c r="AC42" s="102"/>
      <c r="AD42" s="102"/>
      <c r="AE42" s="102"/>
      <c r="AF42" s="102"/>
      <c r="AG42" s="102"/>
      <c r="AH42" s="102"/>
      <c r="AI42" s="102"/>
      <c r="AJ42" s="102"/>
      <c r="AK42" s="102"/>
      <c r="AL42" s="102"/>
      <c r="AM42" s="102"/>
      <c r="AN42" s="102"/>
      <c r="AO42" s="102"/>
      <c r="AP42" s="102"/>
      <c r="AQ42" s="102"/>
      <c r="AR42" s="102"/>
      <c r="AS42" s="102"/>
      <c r="AT42" s="102"/>
      <c r="AU42" s="102"/>
      <c r="AV42" s="102"/>
      <c r="AW42" s="102"/>
      <c r="AX42" s="102"/>
      <c r="AY42" s="102"/>
      <c r="AZ42" s="102"/>
      <c r="BA42" s="102"/>
      <c r="BB42" s="102"/>
      <c r="BC42" s="102"/>
      <c r="BD42" s="102"/>
      <c r="BE42" s="102"/>
      <c r="BF42" s="102"/>
      <c r="BG42" s="102"/>
      <c r="BH42" s="102"/>
    </row>
    <row r="43" spans="1:60" s="104" customFormat="1" ht="17.100000000000001" customHeight="1" x14ac:dyDescent="0.25">
      <c r="A43" s="124">
        <f ca="1">TODAY()-12</f>
        <v>45723</v>
      </c>
      <c r="B43" s="381" t="s">
        <v>134</v>
      </c>
      <c r="C43" s="382"/>
      <c r="D43" s="213">
        <v>5</v>
      </c>
      <c r="E43" s="214">
        <f t="shared" si="0"/>
        <v>80</v>
      </c>
      <c r="F43" s="388" t="s">
        <v>135</v>
      </c>
      <c r="G43" s="389"/>
      <c r="H43" s="390"/>
      <c r="I43" s="102"/>
      <c r="J43" s="109"/>
      <c r="K43" s="102"/>
      <c r="L43" s="102"/>
      <c r="M43" s="102"/>
      <c r="N43" s="102"/>
      <c r="O43" s="102"/>
      <c r="P43" s="71"/>
      <c r="Q43" s="71"/>
      <c r="R43" s="71"/>
      <c r="S43" s="71"/>
      <c r="T43" s="71"/>
      <c r="U43" s="71"/>
      <c r="V43" s="96"/>
      <c r="W43" s="102"/>
      <c r="X43" s="102"/>
      <c r="Y43" s="102"/>
      <c r="Z43" s="102"/>
      <c r="AA43" s="102"/>
      <c r="AB43" s="102"/>
      <c r="AC43" s="102"/>
      <c r="AD43" s="102"/>
      <c r="AE43" s="102"/>
      <c r="AF43" s="102"/>
      <c r="AG43" s="102"/>
      <c r="AH43" s="102"/>
      <c r="AI43" s="102"/>
      <c r="AJ43" s="102"/>
      <c r="AK43" s="102"/>
      <c r="AL43" s="102"/>
      <c r="AM43" s="102"/>
      <c r="AN43" s="102"/>
      <c r="AO43" s="102"/>
      <c r="AP43" s="102"/>
      <c r="AQ43" s="102"/>
      <c r="AR43" s="102"/>
      <c r="AS43" s="102"/>
      <c r="AT43" s="102"/>
      <c r="AU43" s="102"/>
      <c r="AV43" s="102"/>
      <c r="AW43" s="102"/>
      <c r="AX43" s="102"/>
      <c r="AY43" s="102"/>
      <c r="AZ43" s="102"/>
      <c r="BA43" s="102"/>
      <c r="BB43" s="102"/>
      <c r="BC43" s="102"/>
      <c r="BD43" s="102"/>
      <c r="BE43" s="102"/>
      <c r="BF43" s="102"/>
      <c r="BG43" s="102"/>
      <c r="BH43" s="102"/>
    </row>
    <row r="44" spans="1:60" s="104" customFormat="1" ht="17.100000000000001" customHeight="1" x14ac:dyDescent="0.25">
      <c r="A44" s="124">
        <f ca="1">TODAY()-12</f>
        <v>45723</v>
      </c>
      <c r="B44" s="381" t="s">
        <v>132</v>
      </c>
      <c r="C44" s="382"/>
      <c r="D44" s="213"/>
      <c r="E44" s="214" t="str">
        <f t="shared" si="0"/>
        <v/>
      </c>
      <c r="F44" s="388" t="s">
        <v>136</v>
      </c>
      <c r="G44" s="389"/>
      <c r="H44" s="390"/>
      <c r="I44" s="102"/>
      <c r="J44" s="109"/>
      <c r="K44" s="102"/>
      <c r="L44" s="102"/>
      <c r="M44" s="102"/>
      <c r="N44" s="102"/>
      <c r="O44" s="102"/>
      <c r="P44" s="71"/>
      <c r="Q44" s="71"/>
      <c r="R44" s="71"/>
      <c r="S44" s="71"/>
      <c r="T44" s="71"/>
      <c r="U44" s="71"/>
      <c r="V44" s="96"/>
      <c r="W44" s="102"/>
      <c r="X44" s="102"/>
      <c r="Y44" s="102"/>
      <c r="Z44" s="102"/>
      <c r="AA44" s="102"/>
      <c r="AB44" s="102"/>
      <c r="AC44" s="102"/>
      <c r="AD44" s="102"/>
      <c r="AE44" s="102"/>
      <c r="AF44" s="102"/>
      <c r="AG44" s="102"/>
      <c r="AH44" s="102"/>
      <c r="AI44" s="102"/>
      <c r="AJ44" s="102"/>
      <c r="AK44" s="102"/>
      <c r="AL44" s="102"/>
      <c r="AM44" s="102"/>
      <c r="AN44" s="102"/>
      <c r="AO44" s="102"/>
      <c r="AP44" s="102"/>
      <c r="AQ44" s="102"/>
      <c r="AR44" s="102"/>
      <c r="AS44" s="102"/>
      <c r="AT44" s="102"/>
      <c r="AU44" s="102"/>
      <c r="AV44" s="102"/>
      <c r="AW44" s="102"/>
      <c r="AX44" s="102"/>
      <c r="AY44" s="102"/>
      <c r="AZ44" s="102"/>
      <c r="BA44" s="102"/>
      <c r="BB44" s="102"/>
      <c r="BC44" s="102"/>
      <c r="BD44" s="102"/>
      <c r="BE44" s="102"/>
      <c r="BF44" s="102"/>
      <c r="BG44" s="102"/>
      <c r="BH44" s="102"/>
    </row>
    <row r="45" spans="1:60" s="104" customFormat="1" ht="17.100000000000001" customHeight="1" x14ac:dyDescent="0.25">
      <c r="A45" s="124">
        <f ca="1">TODAY()-5</f>
        <v>45730</v>
      </c>
      <c r="B45" s="381" t="s">
        <v>137</v>
      </c>
      <c r="C45" s="382"/>
      <c r="D45" s="213">
        <v>4</v>
      </c>
      <c r="E45" s="214">
        <f t="shared" si="0"/>
        <v>80</v>
      </c>
      <c r="F45" s="388" t="s">
        <v>135</v>
      </c>
      <c r="G45" s="389"/>
      <c r="H45" s="390"/>
      <c r="I45" s="102"/>
      <c r="J45" s="109"/>
      <c r="K45" s="102"/>
      <c r="L45" s="102"/>
      <c r="M45" s="102"/>
      <c r="N45" s="102"/>
      <c r="O45" s="102"/>
      <c r="P45" s="71"/>
      <c r="Q45" s="71"/>
      <c r="R45" s="71"/>
      <c r="S45" s="71"/>
      <c r="T45" s="71"/>
      <c r="U45" s="71"/>
      <c r="V45" s="96"/>
      <c r="W45" s="102"/>
      <c r="X45" s="102"/>
      <c r="Y45" s="102"/>
      <c r="Z45" s="102"/>
      <c r="AA45" s="102"/>
      <c r="AB45" s="102"/>
      <c r="AC45" s="102"/>
      <c r="AD45" s="102"/>
      <c r="AE45" s="102"/>
      <c r="AF45" s="102"/>
      <c r="AG45" s="102"/>
      <c r="AH45" s="102"/>
      <c r="AI45" s="102"/>
      <c r="AJ45" s="102"/>
      <c r="AK45" s="102"/>
      <c r="AL45" s="102"/>
      <c r="AM45" s="102"/>
      <c r="AN45" s="102"/>
      <c r="AO45" s="102"/>
      <c r="AP45" s="102"/>
      <c r="AQ45" s="102"/>
      <c r="AR45" s="102"/>
      <c r="AS45" s="102"/>
      <c r="AT45" s="102"/>
      <c r="AU45" s="102"/>
      <c r="AV45" s="102"/>
      <c r="AW45" s="102"/>
      <c r="AX45" s="102"/>
      <c r="AY45" s="102"/>
      <c r="AZ45" s="102"/>
      <c r="BA45" s="102"/>
      <c r="BB45" s="102"/>
      <c r="BC45" s="102"/>
      <c r="BD45" s="102"/>
      <c r="BE45" s="102"/>
      <c r="BF45" s="102"/>
      <c r="BG45" s="102"/>
      <c r="BH45" s="102"/>
    </row>
    <row r="46" spans="1:60" s="104" customFormat="1" ht="17.100000000000001" customHeight="1" x14ac:dyDescent="0.25">
      <c r="A46" s="124">
        <f ca="1">TODAY()-5</f>
        <v>45730</v>
      </c>
      <c r="B46" s="381" t="s">
        <v>132</v>
      </c>
      <c r="C46" s="382"/>
      <c r="D46" s="213"/>
      <c r="E46" s="214" t="str">
        <f t="shared" si="0"/>
        <v/>
      </c>
      <c r="F46" s="388" t="s">
        <v>135</v>
      </c>
      <c r="G46" s="389"/>
      <c r="H46" s="390"/>
      <c r="I46" s="102"/>
      <c r="J46" s="109"/>
      <c r="K46" s="102"/>
      <c r="L46" s="102"/>
      <c r="M46" s="102"/>
      <c r="N46" s="102"/>
      <c r="O46" s="102">
        <v>17</v>
      </c>
      <c r="P46" s="71"/>
      <c r="Q46" s="71"/>
      <c r="R46" s="71"/>
      <c r="S46" s="71"/>
      <c r="T46" s="71"/>
      <c r="U46" s="71"/>
      <c r="V46" s="96"/>
      <c r="W46" s="102"/>
      <c r="X46" s="102"/>
      <c r="Y46" s="102"/>
      <c r="Z46" s="102"/>
      <c r="AA46" s="102"/>
      <c r="AB46" s="102"/>
      <c r="AC46" s="102"/>
      <c r="AD46" s="102"/>
      <c r="AE46" s="102"/>
      <c r="AF46" s="102"/>
      <c r="AG46" s="102"/>
      <c r="AH46" s="102"/>
      <c r="AI46" s="102"/>
      <c r="AJ46" s="102"/>
      <c r="AK46" s="102"/>
      <c r="AL46" s="102"/>
      <c r="AM46" s="102"/>
      <c r="AN46" s="102"/>
      <c r="AO46" s="102"/>
      <c r="AP46" s="102"/>
      <c r="AQ46" s="102"/>
      <c r="AR46" s="102"/>
      <c r="AS46" s="102"/>
      <c r="AT46" s="102"/>
      <c r="AU46" s="102"/>
      <c r="AV46" s="102"/>
      <c r="AW46" s="102"/>
      <c r="AX46" s="102"/>
      <c r="AY46" s="102"/>
      <c r="AZ46" s="102"/>
      <c r="BA46" s="102"/>
      <c r="BB46" s="102"/>
      <c r="BC46" s="102"/>
      <c r="BD46" s="102"/>
      <c r="BE46" s="102"/>
      <c r="BF46" s="102"/>
      <c r="BG46" s="102"/>
      <c r="BH46" s="102"/>
    </row>
    <row r="47" spans="1:60" s="104" customFormat="1" ht="25.35" customHeight="1" thickBot="1" x14ac:dyDescent="0.35">
      <c r="A47" s="396" t="s">
        <v>138</v>
      </c>
      <c r="B47" s="396"/>
      <c r="C47" s="396"/>
      <c r="D47" s="396"/>
      <c r="E47" s="396"/>
      <c r="F47" s="396"/>
      <c r="G47" s="396"/>
      <c r="H47" s="396"/>
      <c r="I47" s="102"/>
      <c r="J47" s="109"/>
      <c r="K47" s="102"/>
      <c r="L47" s="102"/>
      <c r="M47" s="102"/>
      <c r="N47" s="102"/>
      <c r="O47" s="102">
        <v>25</v>
      </c>
      <c r="P47" s="71"/>
      <c r="Q47" s="71"/>
      <c r="R47" s="71"/>
      <c r="S47" s="71"/>
      <c r="T47" s="71"/>
      <c r="U47" s="71"/>
      <c r="V47" s="96"/>
      <c r="W47" s="102"/>
      <c r="X47" s="102"/>
      <c r="Y47" s="102"/>
      <c r="Z47" s="102"/>
      <c r="AA47" s="102"/>
      <c r="AB47" s="102"/>
      <c r="AC47" s="102"/>
      <c r="AD47" s="102"/>
      <c r="AE47" s="102"/>
      <c r="AF47" s="102"/>
      <c r="AG47" s="102"/>
      <c r="AH47" s="102"/>
      <c r="AI47" s="102"/>
      <c r="AJ47" s="102"/>
      <c r="AK47" s="102"/>
      <c r="AL47" s="102"/>
      <c r="AM47" s="102"/>
      <c r="AN47" s="102"/>
      <c r="AO47" s="102"/>
      <c r="AP47" s="102"/>
      <c r="AQ47" s="102"/>
      <c r="AR47" s="102"/>
      <c r="AS47" s="102"/>
      <c r="AT47" s="102"/>
      <c r="AU47" s="102"/>
      <c r="AV47" s="102"/>
      <c r="AW47" s="102"/>
      <c r="AX47" s="102"/>
      <c r="AY47" s="102"/>
      <c r="AZ47" s="102"/>
      <c r="BA47" s="102"/>
      <c r="BB47" s="102"/>
      <c r="BC47" s="102"/>
      <c r="BD47" s="102"/>
      <c r="BE47" s="102"/>
      <c r="BF47" s="102"/>
      <c r="BG47" s="102"/>
      <c r="BH47" s="102"/>
    </row>
    <row r="48" spans="1:60" s="97" customFormat="1" ht="55.35" customHeight="1" thickTop="1" x14ac:dyDescent="0.25">
      <c r="A48" s="394" t="s">
        <v>139</v>
      </c>
      <c r="B48" s="394"/>
      <c r="C48" s="394"/>
      <c r="D48" s="394"/>
      <c r="E48" s="394"/>
      <c r="F48" s="394"/>
      <c r="G48" s="394"/>
      <c r="H48" s="394"/>
      <c r="I48" s="95"/>
      <c r="J48" s="109"/>
      <c r="K48" s="95"/>
      <c r="L48" s="95"/>
      <c r="M48" s="95"/>
      <c r="N48" s="95"/>
      <c r="O48" s="95">
        <v>55</v>
      </c>
      <c r="P48" s="82"/>
      <c r="Q48" s="82"/>
      <c r="R48" s="82"/>
      <c r="S48" s="82"/>
      <c r="T48" s="82"/>
      <c r="U48" s="82"/>
      <c r="V48" s="96"/>
      <c r="W48" s="95"/>
      <c r="X48" s="95"/>
      <c r="Y48" s="95"/>
      <c r="Z48" s="95"/>
      <c r="AA48" s="95"/>
      <c r="AB48" s="95"/>
      <c r="AC48" s="95"/>
      <c r="AD48" s="95"/>
      <c r="AE48" s="95"/>
      <c r="AF48" s="95"/>
      <c r="AG48" s="95"/>
      <c r="AH48" s="95"/>
      <c r="AI48" s="95"/>
      <c r="AJ48" s="95"/>
      <c r="AK48" s="95"/>
      <c r="AL48" s="95"/>
      <c r="AM48" s="95"/>
      <c r="AN48" s="95"/>
      <c r="AO48" s="95"/>
      <c r="AP48" s="95"/>
      <c r="AQ48" s="95"/>
      <c r="AR48" s="95"/>
      <c r="AS48" s="95"/>
      <c r="AT48" s="95"/>
      <c r="AU48" s="95"/>
      <c r="AV48" s="95"/>
      <c r="AW48" s="95"/>
      <c r="AX48" s="95"/>
      <c r="AY48" s="95"/>
      <c r="AZ48" s="95"/>
      <c r="BA48" s="95"/>
      <c r="BB48" s="95"/>
      <c r="BC48" s="95"/>
      <c r="BD48" s="95"/>
      <c r="BE48" s="95"/>
      <c r="BF48" s="95"/>
      <c r="BG48" s="95"/>
      <c r="BH48" s="95"/>
    </row>
    <row r="49" spans="1:60" s="104" customFormat="1" ht="10.35" customHeight="1" x14ac:dyDescent="0.25">
      <c r="A49" s="279" t="s">
        <v>44</v>
      </c>
      <c r="B49" s="383" t="s">
        <v>45</v>
      </c>
      <c r="C49" s="384"/>
      <c r="D49" s="309" t="s">
        <v>140</v>
      </c>
      <c r="E49" s="310"/>
      <c r="F49" s="287" t="s">
        <v>47</v>
      </c>
      <c r="G49" s="288"/>
      <c r="H49" s="289"/>
      <c r="I49" s="102"/>
      <c r="J49" s="109"/>
      <c r="K49" s="102"/>
      <c r="L49" s="102"/>
      <c r="M49" s="102"/>
      <c r="N49" s="102"/>
      <c r="O49" s="102">
        <v>10</v>
      </c>
      <c r="P49" s="71"/>
      <c r="Q49" s="71"/>
      <c r="R49" s="71"/>
      <c r="S49" s="71"/>
      <c r="T49" s="71"/>
      <c r="U49" s="71"/>
      <c r="V49" s="96"/>
      <c r="W49" s="102"/>
      <c r="X49" s="102"/>
      <c r="Y49" s="102"/>
      <c r="Z49" s="102"/>
      <c r="AA49" s="102"/>
      <c r="AB49" s="102"/>
      <c r="AC49" s="102"/>
      <c r="AD49" s="102"/>
      <c r="AE49" s="102"/>
      <c r="AF49" s="102"/>
      <c r="AG49" s="102"/>
      <c r="AH49" s="102"/>
      <c r="AI49" s="102"/>
      <c r="AJ49" s="102"/>
      <c r="AK49" s="102"/>
      <c r="AL49" s="102"/>
      <c r="AM49" s="102"/>
      <c r="AN49" s="102"/>
      <c r="AO49" s="102"/>
      <c r="AP49" s="102"/>
      <c r="AQ49" s="102"/>
      <c r="AR49" s="102"/>
      <c r="AS49" s="102"/>
      <c r="AT49" s="102"/>
      <c r="AU49" s="102"/>
      <c r="AV49" s="102"/>
      <c r="AW49" s="102"/>
      <c r="AX49" s="102"/>
      <c r="AY49" s="102"/>
      <c r="AZ49" s="102"/>
      <c r="BA49" s="102"/>
      <c r="BB49" s="102"/>
      <c r="BC49" s="102"/>
      <c r="BD49" s="102"/>
      <c r="BE49" s="102"/>
      <c r="BF49" s="102"/>
      <c r="BG49" s="102"/>
      <c r="BH49" s="102"/>
    </row>
    <row r="50" spans="1:60" s="104" customFormat="1" ht="10.35" customHeight="1" x14ac:dyDescent="0.25">
      <c r="A50" s="259"/>
      <c r="B50" s="385"/>
      <c r="C50" s="386"/>
      <c r="D50" s="311"/>
      <c r="E50" s="312"/>
      <c r="F50" s="290"/>
      <c r="G50" s="291"/>
      <c r="H50" s="292"/>
      <c r="I50" s="102"/>
      <c r="J50" s="109"/>
      <c r="K50" s="102"/>
      <c r="L50" s="102"/>
      <c r="M50" s="102"/>
      <c r="N50" s="102"/>
      <c r="O50" s="102">
        <v>10</v>
      </c>
      <c r="P50" s="71"/>
      <c r="Q50" s="71"/>
      <c r="R50" s="71"/>
      <c r="S50" s="71"/>
      <c r="T50" s="71"/>
      <c r="U50" s="71"/>
      <c r="V50" s="96"/>
      <c r="W50" s="102"/>
      <c r="X50" s="102"/>
      <c r="Y50" s="102"/>
      <c r="Z50" s="102"/>
      <c r="AA50" s="102"/>
      <c r="AB50" s="102"/>
      <c r="AC50" s="102"/>
      <c r="AD50" s="102"/>
      <c r="AE50" s="102"/>
      <c r="AF50" s="102"/>
      <c r="AG50" s="102"/>
      <c r="AH50" s="102"/>
      <c r="AI50" s="102"/>
      <c r="AJ50" s="102"/>
      <c r="AK50" s="102"/>
      <c r="AL50" s="102"/>
      <c r="AM50" s="102"/>
      <c r="AN50" s="102"/>
      <c r="AO50" s="102"/>
      <c r="AP50" s="102"/>
      <c r="AQ50" s="102"/>
      <c r="AR50" s="102"/>
      <c r="AS50" s="102"/>
      <c r="AT50" s="102"/>
      <c r="AU50" s="102"/>
      <c r="AV50" s="102"/>
      <c r="AW50" s="102"/>
      <c r="AX50" s="102"/>
      <c r="AY50" s="102"/>
      <c r="AZ50" s="102"/>
      <c r="BA50" s="102"/>
      <c r="BB50" s="102"/>
      <c r="BC50" s="102"/>
      <c r="BD50" s="102"/>
      <c r="BE50" s="102"/>
      <c r="BF50" s="102"/>
      <c r="BG50" s="102"/>
      <c r="BH50" s="102"/>
    </row>
    <row r="51" spans="1:60" s="104" customFormat="1" ht="10.35" customHeight="1" x14ac:dyDescent="0.25">
      <c r="A51" s="259"/>
      <c r="B51" s="385"/>
      <c r="C51" s="386"/>
      <c r="D51" s="311"/>
      <c r="E51" s="312"/>
      <c r="F51" s="290"/>
      <c r="G51" s="291"/>
      <c r="H51" s="292"/>
      <c r="I51" s="102"/>
      <c r="J51" s="109"/>
      <c r="K51" s="102"/>
      <c r="L51" s="102"/>
      <c r="M51" s="102"/>
      <c r="N51" s="102"/>
      <c r="O51" s="102">
        <v>10</v>
      </c>
      <c r="P51" s="71"/>
      <c r="Q51" s="71"/>
      <c r="R51" s="71"/>
      <c r="S51" s="71"/>
      <c r="T51" s="71"/>
      <c r="U51" s="71"/>
      <c r="V51" s="96"/>
      <c r="W51" s="102"/>
      <c r="X51" s="102"/>
      <c r="Y51" s="102"/>
      <c r="Z51" s="102"/>
      <c r="AA51" s="102"/>
      <c r="AB51" s="102"/>
      <c r="AC51" s="102"/>
      <c r="AD51" s="102"/>
      <c r="AE51" s="102"/>
      <c r="AF51" s="102"/>
      <c r="AG51" s="102"/>
      <c r="AH51" s="102"/>
      <c r="AI51" s="102"/>
      <c r="AJ51" s="102"/>
      <c r="AK51" s="102"/>
      <c r="AL51" s="102"/>
      <c r="AM51" s="102"/>
      <c r="AN51" s="102"/>
      <c r="AO51" s="102"/>
      <c r="AP51" s="102"/>
      <c r="AQ51" s="102"/>
      <c r="AR51" s="102"/>
      <c r="AS51" s="102"/>
      <c r="AT51" s="102"/>
      <c r="AU51" s="102"/>
      <c r="AV51" s="102"/>
      <c r="AW51" s="102"/>
      <c r="AX51" s="102"/>
      <c r="AY51" s="102"/>
      <c r="AZ51" s="102"/>
      <c r="BA51" s="102"/>
      <c r="BB51" s="102"/>
      <c r="BC51" s="102"/>
      <c r="BD51" s="102"/>
      <c r="BE51" s="102"/>
      <c r="BF51" s="102"/>
      <c r="BG51" s="102"/>
      <c r="BH51" s="102"/>
    </row>
    <row r="52" spans="1:60" s="104" customFormat="1" ht="10.35" customHeight="1" x14ac:dyDescent="0.25">
      <c r="A52" s="259"/>
      <c r="B52" s="385"/>
      <c r="C52" s="386"/>
      <c r="D52" s="313"/>
      <c r="E52" s="314"/>
      <c r="F52" s="290"/>
      <c r="G52" s="291"/>
      <c r="H52" s="292"/>
      <c r="I52" s="102"/>
      <c r="J52" s="109"/>
      <c r="K52" s="102"/>
      <c r="L52" s="102"/>
      <c r="M52" s="102"/>
      <c r="N52" s="102"/>
      <c r="O52" s="102">
        <v>10</v>
      </c>
      <c r="P52" s="71"/>
      <c r="Q52" s="71"/>
      <c r="R52" s="71"/>
      <c r="S52" s="71"/>
      <c r="T52" s="71"/>
      <c r="U52" s="71"/>
      <c r="V52" s="96"/>
      <c r="W52" s="102"/>
      <c r="X52" s="102"/>
      <c r="Y52" s="102"/>
      <c r="Z52" s="102"/>
      <c r="AA52" s="102"/>
      <c r="AB52" s="102"/>
      <c r="AC52" s="102"/>
      <c r="AD52" s="102"/>
      <c r="AE52" s="102"/>
      <c r="AF52" s="102"/>
      <c r="AG52" s="102"/>
      <c r="AH52" s="102"/>
      <c r="AI52" s="102"/>
      <c r="AJ52" s="102"/>
      <c r="AK52" s="102"/>
      <c r="AL52" s="102"/>
      <c r="AM52" s="102"/>
      <c r="AN52" s="102"/>
      <c r="AO52" s="102"/>
      <c r="AP52" s="102"/>
      <c r="AQ52" s="102"/>
      <c r="AR52" s="102"/>
      <c r="AS52" s="102"/>
      <c r="AT52" s="102"/>
      <c r="AU52" s="102"/>
      <c r="AV52" s="102"/>
      <c r="AW52" s="102"/>
      <c r="AX52" s="102"/>
      <c r="AY52" s="102"/>
      <c r="AZ52" s="102"/>
      <c r="BA52" s="102"/>
      <c r="BB52" s="102"/>
      <c r="BC52" s="102"/>
      <c r="BD52" s="102"/>
      <c r="BE52" s="102"/>
      <c r="BF52" s="102"/>
      <c r="BG52" s="102"/>
      <c r="BH52" s="102"/>
    </row>
    <row r="53" spans="1:60" s="104" customFormat="1" ht="17.100000000000001" customHeight="1" x14ac:dyDescent="0.25">
      <c r="A53" s="120"/>
      <c r="B53" s="415" t="s">
        <v>52</v>
      </c>
      <c r="C53" s="416"/>
      <c r="D53" s="129"/>
      <c r="E53" s="129">
        <f>SUM(E54:F56)</f>
        <v>57.5</v>
      </c>
      <c r="F53" s="127"/>
      <c r="G53" s="123"/>
      <c r="H53" s="123"/>
      <c r="I53" s="102"/>
      <c r="J53" s="109" t="s">
        <v>52</v>
      </c>
      <c r="K53" s="102"/>
      <c r="L53" s="102"/>
      <c r="M53" s="102"/>
      <c r="N53" s="102"/>
      <c r="O53" s="102">
        <v>17</v>
      </c>
      <c r="P53" s="71"/>
      <c r="Q53" s="71"/>
      <c r="R53" s="71"/>
      <c r="S53" s="71"/>
      <c r="T53" s="71"/>
      <c r="U53" s="71"/>
      <c r="V53" s="96"/>
      <c r="W53" s="102"/>
      <c r="X53" s="102"/>
      <c r="Y53" s="102"/>
      <c r="Z53" s="102"/>
      <c r="AA53" s="102"/>
      <c r="AB53" s="102"/>
      <c r="AC53" s="102"/>
      <c r="AD53" s="102"/>
      <c r="AE53" s="102"/>
      <c r="AF53" s="102"/>
      <c r="AG53" s="102"/>
      <c r="AH53" s="102"/>
      <c r="AI53" s="102"/>
      <c r="AJ53" s="102"/>
      <c r="AK53" s="102"/>
      <c r="AL53" s="102"/>
      <c r="AM53" s="102"/>
      <c r="AN53" s="102"/>
      <c r="AO53" s="102"/>
      <c r="AP53" s="102"/>
      <c r="AQ53" s="102"/>
      <c r="AR53" s="102"/>
      <c r="AS53" s="102"/>
      <c r="AT53" s="102"/>
      <c r="AU53" s="102"/>
      <c r="AV53" s="102"/>
      <c r="AW53" s="102"/>
      <c r="AX53" s="102"/>
      <c r="AY53" s="102"/>
      <c r="AZ53" s="102"/>
      <c r="BA53" s="102"/>
      <c r="BB53" s="102"/>
      <c r="BC53" s="102"/>
      <c r="BD53" s="102"/>
      <c r="BE53" s="102"/>
      <c r="BF53" s="102"/>
      <c r="BG53" s="102"/>
      <c r="BH53" s="102"/>
    </row>
    <row r="54" spans="1:60" s="104" customFormat="1" ht="17.100000000000001" customHeight="1" x14ac:dyDescent="0.25">
      <c r="A54" s="124">
        <f ca="1">TODAY()-15</f>
        <v>45720</v>
      </c>
      <c r="B54" s="381" t="s">
        <v>141</v>
      </c>
      <c r="C54" s="382"/>
      <c r="D54" s="131"/>
      <c r="E54" s="215">
        <v>20</v>
      </c>
      <c r="F54" s="388"/>
      <c r="G54" s="389"/>
      <c r="H54" s="390"/>
      <c r="I54" s="102"/>
      <c r="J54" s="109" t="s">
        <v>63</v>
      </c>
      <c r="K54" s="102"/>
      <c r="L54" s="102"/>
      <c r="M54" s="102"/>
      <c r="N54" s="102"/>
      <c r="O54" s="102">
        <v>17</v>
      </c>
      <c r="P54" s="71"/>
      <c r="Q54" s="71"/>
      <c r="R54" s="71"/>
      <c r="S54" s="71"/>
      <c r="T54" s="71"/>
      <c r="U54" s="71"/>
      <c r="V54" s="96"/>
      <c r="W54" s="102"/>
      <c r="X54" s="102"/>
      <c r="Y54" s="102"/>
      <c r="Z54" s="102"/>
      <c r="AA54" s="102"/>
      <c r="AB54" s="102"/>
      <c r="AC54" s="102"/>
      <c r="AD54" s="102"/>
      <c r="AE54" s="102"/>
      <c r="AF54" s="102"/>
      <c r="AG54" s="102"/>
      <c r="AH54" s="102"/>
      <c r="AI54" s="102"/>
      <c r="AJ54" s="102"/>
      <c r="AK54" s="102"/>
      <c r="AL54" s="102"/>
      <c r="AM54" s="102"/>
      <c r="AN54" s="102"/>
      <c r="AO54" s="102"/>
      <c r="AP54" s="102"/>
      <c r="AQ54" s="102"/>
      <c r="AR54" s="102"/>
      <c r="AS54" s="102"/>
      <c r="AT54" s="102"/>
      <c r="AU54" s="102"/>
      <c r="AV54" s="102"/>
      <c r="AW54" s="102"/>
      <c r="AX54" s="102"/>
      <c r="AY54" s="102"/>
      <c r="AZ54" s="102"/>
      <c r="BA54" s="102"/>
      <c r="BB54" s="102"/>
      <c r="BC54" s="102"/>
      <c r="BD54" s="102"/>
      <c r="BE54" s="102"/>
      <c r="BF54" s="102"/>
      <c r="BG54" s="102"/>
      <c r="BH54" s="102"/>
    </row>
    <row r="55" spans="1:60" s="104" customFormat="1" ht="17.100000000000001" customHeight="1" x14ac:dyDescent="0.25">
      <c r="A55" s="124">
        <f ca="1">TODAY()-12</f>
        <v>45723</v>
      </c>
      <c r="B55" s="381" t="s">
        <v>142</v>
      </c>
      <c r="C55" s="382"/>
      <c r="D55" s="216"/>
      <c r="E55" s="215">
        <v>18</v>
      </c>
      <c r="F55" s="388"/>
      <c r="G55" s="389"/>
      <c r="H55" s="390"/>
      <c r="I55" s="102"/>
      <c r="J55" s="109" t="s">
        <v>143</v>
      </c>
      <c r="K55" s="102"/>
      <c r="L55" s="102"/>
      <c r="M55" s="102"/>
      <c r="N55" s="102"/>
      <c r="O55" s="102">
        <v>17</v>
      </c>
      <c r="P55" s="96"/>
      <c r="Q55" s="96"/>
      <c r="R55" s="96"/>
      <c r="S55" s="96"/>
      <c r="T55" s="96"/>
      <c r="U55" s="96"/>
      <c r="V55" s="96"/>
      <c r="W55" s="102"/>
      <c r="X55" s="102"/>
      <c r="Y55" s="102"/>
      <c r="Z55" s="102"/>
      <c r="AA55" s="102"/>
      <c r="AB55" s="102"/>
      <c r="AC55" s="102"/>
      <c r="AD55" s="102"/>
      <c r="AE55" s="102"/>
      <c r="AF55" s="102"/>
      <c r="AG55" s="102"/>
      <c r="AH55" s="102"/>
      <c r="AI55" s="102"/>
      <c r="AJ55" s="102"/>
      <c r="AK55" s="102"/>
      <c r="AL55" s="102"/>
      <c r="AM55" s="102"/>
      <c r="AN55" s="102"/>
      <c r="AO55" s="102"/>
      <c r="AP55" s="102"/>
      <c r="AQ55" s="102"/>
      <c r="AR55" s="102"/>
      <c r="AS55" s="102"/>
      <c r="AT55" s="102"/>
      <c r="AU55" s="102"/>
      <c r="AV55" s="102"/>
      <c r="AW55" s="102"/>
      <c r="AX55" s="102"/>
      <c r="AY55" s="102"/>
      <c r="AZ55" s="102"/>
      <c r="BA55" s="102"/>
      <c r="BB55" s="102"/>
      <c r="BC55" s="102"/>
      <c r="BD55" s="102"/>
      <c r="BE55" s="102"/>
      <c r="BF55" s="102"/>
      <c r="BG55" s="102"/>
      <c r="BH55" s="102"/>
    </row>
    <row r="56" spans="1:60" s="104" customFormat="1" ht="17.100000000000001" customHeight="1" x14ac:dyDescent="0.25">
      <c r="A56" s="124">
        <f ca="1">TODAY()-11</f>
        <v>45724</v>
      </c>
      <c r="B56" s="381" t="s">
        <v>144</v>
      </c>
      <c r="C56" s="382"/>
      <c r="D56" s="216"/>
      <c r="E56" s="215">
        <v>19.5</v>
      </c>
      <c r="F56" s="388"/>
      <c r="G56" s="389"/>
      <c r="H56" s="390"/>
      <c r="I56" s="102"/>
      <c r="J56" s="109"/>
      <c r="K56" s="102"/>
      <c r="L56" s="102"/>
      <c r="M56" s="102"/>
      <c r="N56" s="102"/>
      <c r="O56" s="102"/>
      <c r="P56" s="96"/>
      <c r="Q56" s="96"/>
      <c r="R56" s="96"/>
      <c r="S56" s="96"/>
      <c r="T56" s="96"/>
      <c r="U56" s="96"/>
      <c r="V56" s="96"/>
      <c r="W56" s="102"/>
      <c r="X56" s="102"/>
      <c r="Y56" s="102"/>
      <c r="Z56" s="102"/>
      <c r="AA56" s="102"/>
      <c r="AB56" s="102"/>
      <c r="AC56" s="102"/>
      <c r="AD56" s="102"/>
      <c r="AE56" s="102"/>
      <c r="AF56" s="102"/>
      <c r="AG56" s="102"/>
      <c r="AH56" s="102"/>
      <c r="AI56" s="102"/>
      <c r="AJ56" s="102"/>
      <c r="AK56" s="102"/>
      <c r="AL56" s="102"/>
      <c r="AM56" s="102"/>
      <c r="AN56" s="102"/>
      <c r="AO56" s="102"/>
      <c r="AP56" s="102"/>
      <c r="AQ56" s="102"/>
      <c r="AR56" s="102"/>
      <c r="AS56" s="102"/>
      <c r="AT56" s="102"/>
      <c r="AU56" s="102"/>
      <c r="AV56" s="102"/>
      <c r="AW56" s="102"/>
      <c r="AX56" s="102"/>
      <c r="AY56" s="102"/>
      <c r="AZ56" s="102"/>
      <c r="BA56" s="102"/>
      <c r="BB56" s="102"/>
      <c r="BC56" s="102"/>
      <c r="BD56" s="102"/>
      <c r="BE56" s="102"/>
      <c r="BF56" s="102"/>
      <c r="BG56" s="102"/>
      <c r="BH56" s="102"/>
    </row>
    <row r="57" spans="1:60" s="104" customFormat="1" ht="15" customHeight="1" thickBot="1" x14ac:dyDescent="0.3">
      <c r="A57" s="393"/>
      <c r="B57" s="393"/>
      <c r="C57" s="393"/>
      <c r="D57" s="393"/>
      <c r="E57" s="393"/>
      <c r="F57" s="393"/>
      <c r="G57" s="393"/>
      <c r="H57" s="393"/>
      <c r="I57" s="102"/>
      <c r="J57" s="109"/>
      <c r="K57" s="102"/>
      <c r="L57" s="102"/>
      <c r="M57" s="102"/>
      <c r="N57" s="102"/>
      <c r="O57" s="102">
        <v>25</v>
      </c>
      <c r="P57" s="96"/>
      <c r="Q57" s="96"/>
      <c r="R57" s="96"/>
      <c r="S57" s="96"/>
      <c r="T57" s="96"/>
      <c r="U57" s="96"/>
      <c r="V57" s="96"/>
      <c r="W57" s="102"/>
      <c r="X57" s="102"/>
      <c r="Y57" s="102"/>
      <c r="Z57" s="102"/>
      <c r="AA57" s="102"/>
      <c r="AB57" s="102"/>
      <c r="AC57" s="102"/>
      <c r="AD57" s="102"/>
      <c r="AE57" s="102"/>
      <c r="AF57" s="102"/>
      <c r="AG57" s="102"/>
      <c r="AH57" s="102"/>
      <c r="AI57" s="102"/>
      <c r="AJ57" s="102"/>
      <c r="AK57" s="102"/>
      <c r="AL57" s="102"/>
      <c r="AM57" s="102"/>
      <c r="AN57" s="102"/>
      <c r="AO57" s="102"/>
      <c r="AP57" s="102"/>
      <c r="AQ57" s="102"/>
      <c r="AR57" s="102"/>
      <c r="AS57" s="102"/>
      <c r="AT57" s="102"/>
      <c r="AU57" s="102"/>
      <c r="AV57" s="102"/>
      <c r="AW57" s="102"/>
      <c r="AX57" s="102"/>
      <c r="AY57" s="102"/>
      <c r="AZ57" s="102"/>
      <c r="BA57" s="102"/>
      <c r="BB57" s="102"/>
      <c r="BC57" s="102"/>
      <c r="BD57" s="102"/>
      <c r="BE57" s="102"/>
      <c r="BF57" s="102"/>
      <c r="BG57" s="102"/>
      <c r="BH57" s="102"/>
    </row>
    <row r="58" spans="1:60" s="104" customFormat="1" ht="52.5" customHeight="1" thickTop="1" x14ac:dyDescent="0.25">
      <c r="A58" s="394" t="s">
        <v>145</v>
      </c>
      <c r="B58" s="394"/>
      <c r="C58" s="394"/>
      <c r="D58" s="394"/>
      <c r="E58" s="394"/>
      <c r="F58" s="394"/>
      <c r="G58" s="394"/>
      <c r="H58" s="394"/>
      <c r="I58" s="102"/>
      <c r="J58" s="109"/>
      <c r="K58" s="102"/>
      <c r="L58" s="102"/>
      <c r="M58" s="102"/>
      <c r="N58" s="102"/>
      <c r="O58" s="102"/>
      <c r="P58" s="96"/>
      <c r="Q58" s="96"/>
      <c r="R58" s="96"/>
      <c r="S58" s="96"/>
      <c r="T58" s="96"/>
      <c r="U58" s="96"/>
      <c r="V58" s="96"/>
      <c r="W58" s="102"/>
      <c r="X58" s="102"/>
      <c r="Y58" s="102"/>
      <c r="Z58" s="102"/>
      <c r="AA58" s="102"/>
      <c r="AB58" s="102"/>
      <c r="AC58" s="102"/>
      <c r="AD58" s="102"/>
      <c r="AE58" s="102"/>
      <c r="AF58" s="102"/>
      <c r="AG58" s="102"/>
      <c r="AH58" s="102"/>
      <c r="AI58" s="102"/>
      <c r="AJ58" s="102"/>
      <c r="AK58" s="102"/>
      <c r="AL58" s="102"/>
      <c r="AM58" s="102"/>
      <c r="AN58" s="102"/>
      <c r="AO58" s="102"/>
      <c r="AP58" s="102"/>
      <c r="AQ58" s="102"/>
      <c r="AR58" s="102"/>
      <c r="AS58" s="102"/>
      <c r="AT58" s="102"/>
      <c r="AU58" s="102"/>
      <c r="AV58" s="102"/>
      <c r="AW58" s="102"/>
      <c r="AX58" s="102"/>
      <c r="AY58" s="102"/>
      <c r="AZ58" s="102"/>
      <c r="BA58" s="102"/>
      <c r="BB58" s="102"/>
      <c r="BC58" s="102"/>
      <c r="BD58" s="102"/>
      <c r="BE58" s="102"/>
      <c r="BF58" s="102"/>
      <c r="BG58" s="102"/>
      <c r="BH58" s="102"/>
    </row>
    <row r="59" spans="1:60" s="104" customFormat="1" ht="10.35" customHeight="1" x14ac:dyDescent="0.25">
      <c r="A59" s="279" t="s">
        <v>44</v>
      </c>
      <c r="B59" s="383" t="s">
        <v>45</v>
      </c>
      <c r="C59" s="384"/>
      <c r="D59" s="300" t="s">
        <v>59</v>
      </c>
      <c r="E59" s="301"/>
      <c r="F59" s="287" t="s">
        <v>47</v>
      </c>
      <c r="G59" s="288"/>
      <c r="H59" s="289"/>
      <c r="I59" s="102"/>
      <c r="J59" s="109"/>
      <c r="K59" s="102"/>
      <c r="L59" s="102"/>
      <c r="M59" s="102"/>
      <c r="N59" s="102"/>
      <c r="O59" s="102"/>
      <c r="P59" s="96"/>
      <c r="Q59" s="96"/>
      <c r="R59" s="96"/>
      <c r="S59" s="96"/>
      <c r="T59" s="96"/>
      <c r="U59" s="96"/>
      <c r="V59" s="96"/>
      <c r="W59" s="102"/>
      <c r="X59" s="102"/>
      <c r="Y59" s="102"/>
      <c r="Z59" s="102"/>
      <c r="AA59" s="102"/>
      <c r="AB59" s="102"/>
      <c r="AC59" s="102"/>
      <c r="AD59" s="102"/>
      <c r="AE59" s="102"/>
      <c r="AF59" s="102"/>
      <c r="AG59" s="102"/>
      <c r="AH59" s="102"/>
      <c r="AI59" s="102"/>
      <c r="AJ59" s="102"/>
      <c r="AK59" s="102"/>
      <c r="AL59" s="102"/>
      <c r="AM59" s="102"/>
      <c r="AN59" s="102"/>
      <c r="AO59" s="102"/>
      <c r="AP59" s="102"/>
      <c r="AQ59" s="102"/>
      <c r="AR59" s="102"/>
      <c r="AS59" s="102"/>
      <c r="AT59" s="102"/>
      <c r="AU59" s="102"/>
      <c r="AV59" s="102"/>
      <c r="AW59" s="102"/>
      <c r="AX59" s="102"/>
      <c r="AY59" s="102"/>
      <c r="AZ59" s="102"/>
      <c r="BA59" s="102"/>
      <c r="BB59" s="102"/>
      <c r="BC59" s="102"/>
      <c r="BD59" s="102"/>
      <c r="BE59" s="102"/>
      <c r="BF59" s="102"/>
      <c r="BG59" s="102"/>
      <c r="BH59" s="102"/>
    </row>
    <row r="60" spans="1:60" s="104" customFormat="1" ht="10.35" customHeight="1" x14ac:dyDescent="0.25">
      <c r="A60" s="259"/>
      <c r="B60" s="385"/>
      <c r="C60" s="386"/>
      <c r="D60" s="302"/>
      <c r="E60" s="303"/>
      <c r="F60" s="290"/>
      <c r="G60" s="291"/>
      <c r="H60" s="292"/>
      <c r="I60" s="102"/>
      <c r="J60" s="109"/>
      <c r="K60" s="102"/>
      <c r="L60" s="102"/>
      <c r="M60" s="102"/>
      <c r="N60" s="102"/>
      <c r="O60" s="102"/>
      <c r="P60" s="96"/>
      <c r="Q60" s="96"/>
      <c r="R60" s="96"/>
      <c r="S60" s="96"/>
      <c r="T60" s="96"/>
      <c r="U60" s="96"/>
      <c r="V60" s="96"/>
      <c r="W60" s="102"/>
      <c r="X60" s="102"/>
      <c r="Y60" s="102"/>
      <c r="Z60" s="102"/>
      <c r="AA60" s="102"/>
      <c r="AB60" s="102"/>
      <c r="AC60" s="102"/>
      <c r="AD60" s="102"/>
      <c r="AE60" s="102"/>
      <c r="AF60" s="102"/>
      <c r="AG60" s="102"/>
      <c r="AH60" s="102"/>
      <c r="AI60" s="102"/>
      <c r="AJ60" s="102"/>
      <c r="AK60" s="102"/>
      <c r="AL60" s="102"/>
      <c r="AM60" s="102"/>
      <c r="AN60" s="102"/>
      <c r="AO60" s="102"/>
      <c r="AP60" s="102"/>
      <c r="AQ60" s="102"/>
      <c r="AR60" s="102"/>
      <c r="AS60" s="102"/>
      <c r="AT60" s="102"/>
      <c r="AU60" s="102"/>
      <c r="AV60" s="102"/>
      <c r="AW60" s="102"/>
      <c r="AX60" s="102"/>
      <c r="AY60" s="102"/>
      <c r="AZ60" s="102"/>
      <c r="BA60" s="102"/>
      <c r="BB60" s="102"/>
      <c r="BC60" s="102"/>
      <c r="BD60" s="102"/>
      <c r="BE60" s="102"/>
      <c r="BF60" s="102"/>
      <c r="BG60" s="102"/>
      <c r="BH60" s="102"/>
    </row>
    <row r="61" spans="1:60" s="104" customFormat="1" ht="10.35" customHeight="1" x14ac:dyDescent="0.25">
      <c r="A61" s="259"/>
      <c r="B61" s="385"/>
      <c r="C61" s="386"/>
      <c r="D61" s="302"/>
      <c r="E61" s="303"/>
      <c r="F61" s="290"/>
      <c r="G61" s="291"/>
      <c r="H61" s="292"/>
      <c r="I61" s="102"/>
      <c r="J61" s="109"/>
      <c r="K61" s="102"/>
      <c r="L61" s="102"/>
      <c r="M61" s="102"/>
      <c r="N61" s="102"/>
      <c r="O61" s="102"/>
      <c r="P61" s="96"/>
      <c r="Q61" s="96"/>
      <c r="R61" s="96"/>
      <c r="S61" s="96"/>
      <c r="T61" s="96"/>
      <c r="U61" s="96"/>
      <c r="V61" s="96"/>
      <c r="W61" s="102"/>
      <c r="X61" s="102"/>
      <c r="Y61" s="102"/>
      <c r="Z61" s="102"/>
      <c r="AA61" s="102"/>
      <c r="AB61" s="102"/>
      <c r="AC61" s="102"/>
      <c r="AD61" s="102"/>
      <c r="AE61" s="102"/>
      <c r="AF61" s="102"/>
      <c r="AG61" s="102"/>
      <c r="AH61" s="102"/>
      <c r="AI61" s="102"/>
      <c r="AJ61" s="102"/>
      <c r="AK61" s="102"/>
      <c r="AL61" s="102"/>
      <c r="AM61" s="102"/>
      <c r="AN61" s="102"/>
      <c r="AO61" s="102"/>
      <c r="AP61" s="102"/>
      <c r="AQ61" s="102"/>
      <c r="AR61" s="102"/>
      <c r="AS61" s="102"/>
      <c r="AT61" s="102"/>
      <c r="AU61" s="102"/>
      <c r="AV61" s="102"/>
      <c r="AW61" s="102"/>
      <c r="AX61" s="102"/>
      <c r="AY61" s="102"/>
      <c r="AZ61" s="102"/>
      <c r="BA61" s="102"/>
      <c r="BB61" s="102"/>
      <c r="BC61" s="102"/>
      <c r="BD61" s="102"/>
      <c r="BE61" s="102"/>
      <c r="BF61" s="102"/>
      <c r="BG61" s="102"/>
      <c r="BH61" s="102"/>
    </row>
    <row r="62" spans="1:60" s="104" customFormat="1" ht="10.35" customHeight="1" x14ac:dyDescent="0.25">
      <c r="A62" s="259"/>
      <c r="B62" s="385"/>
      <c r="C62" s="386"/>
      <c r="D62" s="304"/>
      <c r="E62" s="305"/>
      <c r="F62" s="290"/>
      <c r="G62" s="291"/>
      <c r="H62" s="292"/>
      <c r="I62" s="102"/>
      <c r="J62" s="109"/>
      <c r="K62" s="102"/>
      <c r="L62" s="102"/>
      <c r="M62" s="102"/>
      <c r="N62" s="102"/>
      <c r="O62" s="102"/>
      <c r="P62" s="96"/>
      <c r="Q62" s="96"/>
      <c r="R62" s="96"/>
      <c r="S62" s="96"/>
      <c r="T62" s="96"/>
      <c r="U62" s="96"/>
      <c r="V62" s="96"/>
      <c r="W62" s="102"/>
      <c r="X62" s="102"/>
      <c r="Y62" s="102"/>
      <c r="Z62" s="102"/>
      <c r="AA62" s="102"/>
      <c r="AB62" s="102"/>
      <c r="AC62" s="102"/>
      <c r="AD62" s="102"/>
      <c r="AE62" s="102"/>
      <c r="AF62" s="102"/>
      <c r="AG62" s="102"/>
      <c r="AH62" s="102"/>
      <c r="AI62" s="102"/>
      <c r="AJ62" s="102"/>
      <c r="AK62" s="102"/>
      <c r="AL62" s="102"/>
      <c r="AM62" s="102"/>
      <c r="AN62" s="102"/>
      <c r="AO62" s="102"/>
      <c r="AP62" s="102"/>
      <c r="AQ62" s="102"/>
      <c r="AR62" s="102"/>
      <c r="AS62" s="102"/>
      <c r="AT62" s="102"/>
      <c r="AU62" s="102"/>
      <c r="AV62" s="102"/>
      <c r="AW62" s="102"/>
      <c r="AX62" s="102"/>
      <c r="AY62" s="102"/>
      <c r="AZ62" s="102"/>
      <c r="BA62" s="102"/>
      <c r="BB62" s="102"/>
      <c r="BC62" s="102"/>
      <c r="BD62" s="102"/>
      <c r="BE62" s="102"/>
      <c r="BF62" s="102"/>
      <c r="BG62" s="102"/>
      <c r="BH62" s="102"/>
    </row>
    <row r="63" spans="1:60" s="104" customFormat="1" ht="25.35" customHeight="1" x14ac:dyDescent="0.25">
      <c r="A63" s="120"/>
      <c r="B63" s="415" t="s">
        <v>52</v>
      </c>
      <c r="C63" s="416"/>
      <c r="D63" s="129"/>
      <c r="E63" s="129">
        <f>SUM(E64:F65)</f>
        <v>73.5</v>
      </c>
      <c r="F63" s="127"/>
      <c r="G63" s="123"/>
      <c r="H63" s="123"/>
      <c r="I63" s="102"/>
      <c r="J63" s="109"/>
      <c r="K63" s="102"/>
      <c r="L63" s="102"/>
      <c r="M63" s="102"/>
      <c r="N63" s="102"/>
      <c r="O63" s="102"/>
      <c r="P63" s="96"/>
      <c r="Q63" s="96"/>
      <c r="R63" s="96"/>
      <c r="S63" s="96"/>
      <c r="T63" s="96"/>
      <c r="U63" s="96"/>
      <c r="V63" s="96"/>
      <c r="W63" s="102"/>
      <c r="X63" s="102"/>
      <c r="Y63" s="102"/>
      <c r="Z63" s="102"/>
      <c r="AA63" s="102"/>
      <c r="AB63" s="102"/>
      <c r="AC63" s="102"/>
      <c r="AD63" s="102"/>
      <c r="AE63" s="102"/>
      <c r="AF63" s="102"/>
      <c r="AG63" s="102"/>
      <c r="AH63" s="102"/>
      <c r="AI63" s="102"/>
      <c r="AJ63" s="102"/>
      <c r="AK63" s="102"/>
      <c r="AL63" s="102"/>
      <c r="AM63" s="102"/>
      <c r="AN63" s="102"/>
      <c r="AO63" s="102"/>
      <c r="AP63" s="102"/>
      <c r="AQ63" s="102"/>
      <c r="AR63" s="102"/>
      <c r="AS63" s="102"/>
      <c r="AT63" s="102"/>
      <c r="AU63" s="102"/>
      <c r="AV63" s="102"/>
      <c r="AW63" s="102"/>
      <c r="AX63" s="102"/>
      <c r="AY63" s="102"/>
      <c r="AZ63" s="102"/>
      <c r="BA63" s="102"/>
      <c r="BB63" s="102"/>
      <c r="BC63" s="102"/>
      <c r="BD63" s="102"/>
      <c r="BE63" s="102"/>
      <c r="BF63" s="102"/>
      <c r="BG63" s="102"/>
      <c r="BH63" s="102"/>
    </row>
    <row r="64" spans="1:60" s="104" customFormat="1" ht="25.35" customHeight="1" x14ac:dyDescent="0.25">
      <c r="A64" s="124">
        <f ca="1">TODAY()-25</f>
        <v>45710</v>
      </c>
      <c r="B64" s="381" t="s">
        <v>146</v>
      </c>
      <c r="C64" s="382"/>
      <c r="D64" s="213">
        <v>35</v>
      </c>
      <c r="E64" s="131">
        <f>+D64*0.7</f>
        <v>24.5</v>
      </c>
      <c r="F64" s="388"/>
      <c r="G64" s="389"/>
      <c r="H64" s="390"/>
      <c r="I64" s="102"/>
      <c r="J64" s="109" t="s">
        <v>147</v>
      </c>
      <c r="K64" s="102"/>
      <c r="L64" s="102"/>
      <c r="M64" s="102"/>
      <c r="N64" s="102"/>
      <c r="O64" s="102"/>
      <c r="P64" s="96"/>
      <c r="Q64" s="96"/>
      <c r="R64" s="96"/>
      <c r="S64" s="96"/>
      <c r="T64" s="96"/>
      <c r="U64" s="96"/>
      <c r="V64" s="96"/>
      <c r="W64" s="102"/>
      <c r="X64" s="102"/>
      <c r="Y64" s="102"/>
      <c r="Z64" s="102"/>
      <c r="AA64" s="102"/>
      <c r="AB64" s="102"/>
      <c r="AC64" s="102"/>
      <c r="AD64" s="102"/>
      <c r="AE64" s="102"/>
      <c r="AF64" s="102"/>
      <c r="AG64" s="102"/>
      <c r="AH64" s="102"/>
      <c r="AI64" s="102"/>
      <c r="AJ64" s="102"/>
      <c r="AK64" s="102"/>
      <c r="AL64" s="102"/>
      <c r="AM64" s="102"/>
      <c r="AN64" s="102"/>
      <c r="AO64" s="102"/>
      <c r="AP64" s="102"/>
      <c r="AQ64" s="102"/>
      <c r="AR64" s="102"/>
      <c r="AS64" s="102"/>
      <c r="AT64" s="102"/>
      <c r="AU64" s="102"/>
      <c r="AV64" s="102"/>
      <c r="AW64" s="102"/>
      <c r="AX64" s="102"/>
      <c r="AY64" s="102"/>
      <c r="AZ64" s="102"/>
      <c r="BA64" s="102"/>
      <c r="BB64" s="102"/>
      <c r="BC64" s="102"/>
      <c r="BD64" s="102"/>
      <c r="BE64" s="102"/>
      <c r="BF64" s="102"/>
      <c r="BG64" s="102"/>
      <c r="BH64" s="102"/>
    </row>
    <row r="65" spans="1:60" s="104" customFormat="1" ht="25.35" customHeight="1" x14ac:dyDescent="0.25">
      <c r="A65" s="124">
        <f ca="1">TODAY()-3</f>
        <v>45732</v>
      </c>
      <c r="B65" s="381" t="s">
        <v>148</v>
      </c>
      <c r="C65" s="382"/>
      <c r="D65" s="213">
        <v>70</v>
      </c>
      <c r="E65" s="131">
        <f>+D65*0.7</f>
        <v>49</v>
      </c>
      <c r="F65" s="388"/>
      <c r="G65" s="389"/>
      <c r="H65" s="390"/>
      <c r="I65" s="102"/>
      <c r="J65" s="109"/>
      <c r="K65" s="102"/>
      <c r="L65" s="102"/>
      <c r="M65" s="102"/>
      <c r="N65" s="102"/>
      <c r="O65" s="102"/>
      <c r="P65" s="96"/>
      <c r="Q65" s="96"/>
      <c r="R65" s="96"/>
      <c r="S65" s="96"/>
      <c r="T65" s="96"/>
      <c r="U65" s="96"/>
      <c r="V65" s="96"/>
      <c r="W65" s="102"/>
      <c r="X65" s="102"/>
      <c r="Y65" s="102"/>
      <c r="Z65" s="102"/>
      <c r="AA65" s="102"/>
      <c r="AB65" s="102"/>
      <c r="AC65" s="102"/>
      <c r="AD65" s="102"/>
      <c r="AE65" s="102"/>
      <c r="AF65" s="102"/>
      <c r="AG65" s="102"/>
      <c r="AH65" s="102"/>
      <c r="AI65" s="102"/>
      <c r="AJ65" s="102"/>
      <c r="AK65" s="102"/>
      <c r="AL65" s="102"/>
      <c r="AM65" s="102"/>
      <c r="AN65" s="102"/>
      <c r="AO65" s="102"/>
      <c r="AP65" s="102"/>
      <c r="AQ65" s="102"/>
      <c r="AR65" s="102"/>
      <c r="AS65" s="102"/>
      <c r="AT65" s="102"/>
      <c r="AU65" s="102"/>
      <c r="AV65" s="102"/>
      <c r="AW65" s="102"/>
      <c r="AX65" s="102"/>
      <c r="AY65" s="102"/>
      <c r="AZ65" s="102"/>
      <c r="BA65" s="102"/>
      <c r="BB65" s="102"/>
      <c r="BC65" s="102"/>
      <c r="BD65" s="102"/>
      <c r="BE65" s="102"/>
      <c r="BF65" s="102"/>
      <c r="BG65" s="102"/>
      <c r="BH65" s="102"/>
    </row>
    <row r="66" spans="1:60" s="104" customFormat="1" ht="15" customHeight="1" thickBot="1" x14ac:dyDescent="0.3">
      <c r="A66" s="418"/>
      <c r="B66" s="418"/>
      <c r="C66" s="418"/>
      <c r="D66" s="418"/>
      <c r="E66" s="418"/>
      <c r="F66" s="418"/>
      <c r="G66" s="418"/>
      <c r="H66" s="418"/>
      <c r="I66" s="102"/>
      <c r="J66" s="109"/>
      <c r="K66" s="102"/>
      <c r="L66" s="102"/>
      <c r="M66" s="102"/>
      <c r="N66" s="102"/>
      <c r="O66" s="102"/>
      <c r="P66" s="96"/>
      <c r="Q66" s="96"/>
      <c r="R66" s="96"/>
      <c r="S66" s="96"/>
      <c r="T66" s="96"/>
      <c r="U66" s="96"/>
      <c r="V66" s="96"/>
      <c r="W66" s="102"/>
      <c r="X66" s="102"/>
      <c r="Y66" s="102"/>
      <c r="Z66" s="102"/>
      <c r="AA66" s="102"/>
      <c r="AB66" s="102"/>
      <c r="AC66" s="102"/>
      <c r="AD66" s="102"/>
      <c r="AE66" s="102"/>
      <c r="AF66" s="102"/>
      <c r="AG66" s="102"/>
      <c r="AH66" s="102"/>
      <c r="AI66" s="102"/>
      <c r="AJ66" s="102"/>
      <c r="AK66" s="102"/>
      <c r="AL66" s="102"/>
      <c r="AM66" s="102"/>
      <c r="AN66" s="102"/>
      <c r="AO66" s="102"/>
      <c r="AP66" s="102"/>
      <c r="AQ66" s="102"/>
      <c r="AR66" s="102"/>
      <c r="AS66" s="102"/>
      <c r="AT66" s="102"/>
      <c r="AU66" s="102"/>
      <c r="AV66" s="102"/>
      <c r="AW66" s="102"/>
      <c r="AX66" s="102"/>
      <c r="AY66" s="102"/>
      <c r="AZ66" s="102"/>
      <c r="BA66" s="102"/>
      <c r="BB66" s="102"/>
      <c r="BC66" s="102"/>
      <c r="BD66" s="102"/>
      <c r="BE66" s="102"/>
      <c r="BF66" s="102"/>
      <c r="BG66" s="102"/>
      <c r="BH66" s="102"/>
    </row>
    <row r="67" spans="1:60" s="97" customFormat="1" ht="45" customHeight="1" thickTop="1" x14ac:dyDescent="0.25">
      <c r="A67" s="394" t="s">
        <v>149</v>
      </c>
      <c r="B67" s="394"/>
      <c r="C67" s="394"/>
      <c r="D67" s="394"/>
      <c r="E67" s="394"/>
      <c r="F67" s="394"/>
      <c r="G67" s="394"/>
      <c r="H67" s="394"/>
      <c r="I67" s="95"/>
      <c r="J67" s="109" t="s">
        <v>33</v>
      </c>
      <c r="K67" s="95"/>
      <c r="L67" s="95"/>
      <c r="M67" s="95"/>
      <c r="N67" s="95"/>
      <c r="O67" s="95">
        <v>45</v>
      </c>
      <c r="P67" s="96"/>
      <c r="Q67" s="96"/>
      <c r="R67" s="96"/>
      <c r="S67" s="96"/>
      <c r="T67" s="96"/>
      <c r="U67" s="96"/>
      <c r="V67" s="96"/>
      <c r="W67" s="95"/>
      <c r="X67" s="95"/>
      <c r="Y67" s="95"/>
      <c r="Z67" s="95"/>
      <c r="AA67" s="95"/>
      <c r="AB67" s="95"/>
      <c r="AC67" s="95"/>
      <c r="AD67" s="95"/>
      <c r="AE67" s="95"/>
      <c r="AF67" s="95"/>
      <c r="AG67" s="95"/>
      <c r="AH67" s="95"/>
      <c r="AI67" s="95"/>
      <c r="AJ67" s="95"/>
      <c r="AK67" s="95"/>
      <c r="AL67" s="95"/>
      <c r="AM67" s="95"/>
      <c r="AN67" s="95"/>
      <c r="AO67" s="95"/>
      <c r="AP67" s="95"/>
      <c r="AQ67" s="95"/>
      <c r="AR67" s="95"/>
      <c r="AS67" s="95"/>
      <c r="AT67" s="95"/>
      <c r="AU67" s="95"/>
      <c r="AV67" s="95"/>
      <c r="AW67" s="95"/>
      <c r="AX67" s="95"/>
      <c r="AY67" s="95"/>
      <c r="AZ67" s="95"/>
      <c r="BA67" s="95"/>
      <c r="BB67" s="95"/>
      <c r="BC67" s="95"/>
      <c r="BD67" s="95"/>
      <c r="BE67" s="95"/>
      <c r="BF67" s="95"/>
      <c r="BG67" s="95"/>
      <c r="BH67" s="95"/>
    </row>
    <row r="68" spans="1:60" s="104" customFormat="1" ht="10.35" customHeight="1" x14ac:dyDescent="0.25">
      <c r="A68" s="279" t="s">
        <v>44</v>
      </c>
      <c r="B68" s="383" t="s">
        <v>45</v>
      </c>
      <c r="C68" s="384"/>
      <c r="D68" s="309" t="s">
        <v>62</v>
      </c>
      <c r="E68" s="310"/>
      <c r="F68" s="287" t="s">
        <v>21</v>
      </c>
      <c r="G68" s="288"/>
      <c r="H68" s="289"/>
      <c r="I68" s="102"/>
      <c r="J68" s="109"/>
      <c r="K68" s="102"/>
      <c r="L68" s="102"/>
      <c r="M68" s="102"/>
      <c r="N68" s="102"/>
      <c r="O68" s="102">
        <v>10</v>
      </c>
      <c r="P68" s="96"/>
      <c r="Q68" s="96"/>
      <c r="R68" s="96"/>
      <c r="S68" s="96"/>
      <c r="T68" s="96"/>
      <c r="U68" s="96"/>
      <c r="V68" s="96"/>
      <c r="W68" s="102"/>
      <c r="X68" s="102"/>
      <c r="Y68" s="102"/>
      <c r="Z68" s="102"/>
      <c r="AA68" s="102"/>
      <c r="AB68" s="102"/>
      <c r="AC68" s="102"/>
      <c r="AD68" s="102"/>
      <c r="AE68" s="102"/>
      <c r="AF68" s="102"/>
      <c r="AG68" s="102"/>
      <c r="AH68" s="102"/>
      <c r="AI68" s="102"/>
      <c r="AJ68" s="102"/>
      <c r="AK68" s="102"/>
      <c r="AL68" s="102"/>
      <c r="AM68" s="102"/>
      <c r="AN68" s="102"/>
      <c r="AO68" s="102"/>
      <c r="AP68" s="102"/>
      <c r="AQ68" s="102"/>
      <c r="AR68" s="102"/>
      <c r="AS68" s="102"/>
      <c r="AT68" s="102"/>
      <c r="AU68" s="102"/>
      <c r="AV68" s="102"/>
      <c r="AW68" s="102"/>
      <c r="AX68" s="102"/>
      <c r="AY68" s="102"/>
      <c r="AZ68" s="102"/>
      <c r="BA68" s="102"/>
      <c r="BB68" s="102"/>
      <c r="BC68" s="102"/>
      <c r="BD68" s="102"/>
      <c r="BE68" s="102"/>
      <c r="BF68" s="102"/>
      <c r="BG68" s="102"/>
      <c r="BH68" s="102"/>
    </row>
    <row r="69" spans="1:60" s="104" customFormat="1" ht="10.35" customHeight="1" x14ac:dyDescent="0.25">
      <c r="A69" s="259"/>
      <c r="B69" s="385"/>
      <c r="C69" s="386"/>
      <c r="D69" s="311"/>
      <c r="E69" s="312"/>
      <c r="F69" s="290"/>
      <c r="G69" s="291"/>
      <c r="H69" s="292"/>
      <c r="I69" s="102"/>
      <c r="J69" s="109"/>
      <c r="K69" s="102"/>
      <c r="L69" s="102"/>
      <c r="M69" s="102"/>
      <c r="N69" s="102"/>
      <c r="O69" s="102">
        <v>10</v>
      </c>
      <c r="P69" s="96"/>
      <c r="Q69" s="96"/>
      <c r="R69" s="96"/>
      <c r="S69" s="96"/>
      <c r="T69" s="96"/>
      <c r="U69" s="96"/>
      <c r="V69" s="96"/>
      <c r="W69" s="102"/>
      <c r="X69" s="102"/>
      <c r="Y69" s="102"/>
      <c r="Z69" s="102"/>
      <c r="AA69" s="102"/>
      <c r="AB69" s="102"/>
      <c r="AC69" s="102"/>
      <c r="AD69" s="102"/>
      <c r="AE69" s="102"/>
      <c r="AF69" s="102"/>
      <c r="AG69" s="102"/>
      <c r="AH69" s="102"/>
      <c r="AI69" s="102"/>
      <c r="AJ69" s="102"/>
      <c r="AK69" s="102"/>
      <c r="AL69" s="102"/>
      <c r="AM69" s="102"/>
      <c r="AN69" s="102"/>
      <c r="AO69" s="102"/>
      <c r="AP69" s="102"/>
      <c r="AQ69" s="102"/>
      <c r="AR69" s="102"/>
      <c r="AS69" s="102"/>
      <c r="AT69" s="102"/>
      <c r="AU69" s="102"/>
      <c r="AV69" s="102"/>
      <c r="AW69" s="102"/>
      <c r="AX69" s="102"/>
      <c r="AY69" s="102"/>
      <c r="AZ69" s="102"/>
      <c r="BA69" s="102"/>
      <c r="BB69" s="102"/>
      <c r="BC69" s="102"/>
      <c r="BD69" s="102"/>
      <c r="BE69" s="102"/>
      <c r="BF69" s="102"/>
      <c r="BG69" s="102"/>
      <c r="BH69" s="102"/>
    </row>
    <row r="70" spans="1:60" s="104" customFormat="1" ht="10.35" customHeight="1" x14ac:dyDescent="0.25">
      <c r="A70" s="259"/>
      <c r="B70" s="385"/>
      <c r="C70" s="386"/>
      <c r="D70" s="311"/>
      <c r="E70" s="312"/>
      <c r="F70" s="290"/>
      <c r="G70" s="291"/>
      <c r="H70" s="292"/>
      <c r="I70" s="102"/>
      <c r="J70" s="109"/>
      <c r="K70" s="102"/>
      <c r="L70" s="102"/>
      <c r="M70" s="102"/>
      <c r="N70" s="102"/>
      <c r="O70" s="102">
        <v>10</v>
      </c>
      <c r="P70" s="96"/>
      <c r="Q70" s="96"/>
      <c r="R70" s="96"/>
      <c r="S70" s="96"/>
      <c r="T70" s="96"/>
      <c r="U70" s="96"/>
      <c r="V70" s="96"/>
      <c r="W70" s="102"/>
      <c r="X70" s="102"/>
      <c r="Y70" s="102"/>
      <c r="Z70" s="102"/>
      <c r="AA70" s="102"/>
      <c r="AB70" s="102"/>
      <c r="AC70" s="102"/>
      <c r="AD70" s="102"/>
      <c r="AE70" s="102"/>
      <c r="AF70" s="102"/>
      <c r="AG70" s="102"/>
      <c r="AH70" s="102"/>
      <c r="AI70" s="102"/>
      <c r="AJ70" s="102"/>
      <c r="AK70" s="102"/>
      <c r="AL70" s="102"/>
      <c r="AM70" s="102"/>
      <c r="AN70" s="102"/>
      <c r="AO70" s="102"/>
      <c r="AP70" s="102"/>
      <c r="AQ70" s="102"/>
      <c r="AR70" s="102"/>
      <c r="AS70" s="102"/>
      <c r="AT70" s="102"/>
      <c r="AU70" s="102"/>
      <c r="AV70" s="102"/>
      <c r="AW70" s="102"/>
      <c r="AX70" s="102"/>
      <c r="AY70" s="102"/>
      <c r="AZ70" s="102"/>
      <c r="BA70" s="102"/>
      <c r="BB70" s="102"/>
      <c r="BC70" s="102"/>
      <c r="BD70" s="102"/>
      <c r="BE70" s="102"/>
      <c r="BF70" s="102"/>
      <c r="BG70" s="102"/>
      <c r="BH70" s="102"/>
    </row>
    <row r="71" spans="1:60" s="104" customFormat="1" ht="10.35" customHeight="1" x14ac:dyDescent="0.25">
      <c r="A71" s="259"/>
      <c r="B71" s="385"/>
      <c r="C71" s="386"/>
      <c r="D71" s="313"/>
      <c r="E71" s="314"/>
      <c r="F71" s="290"/>
      <c r="G71" s="291"/>
      <c r="H71" s="292"/>
      <c r="I71" s="102"/>
      <c r="J71" s="109"/>
      <c r="K71" s="102"/>
      <c r="L71" s="102"/>
      <c r="M71" s="102"/>
      <c r="N71" s="102"/>
      <c r="O71" s="102">
        <v>10</v>
      </c>
      <c r="P71" s="96"/>
      <c r="Q71" s="96"/>
      <c r="R71" s="96"/>
      <c r="S71" s="96"/>
      <c r="T71" s="96"/>
      <c r="U71" s="96"/>
      <c r="V71" s="96"/>
      <c r="W71" s="102"/>
      <c r="X71" s="102"/>
      <c r="Y71" s="102"/>
      <c r="Z71" s="102"/>
      <c r="AA71" s="102"/>
      <c r="AB71" s="102"/>
      <c r="AC71" s="102"/>
      <c r="AD71" s="102"/>
      <c r="AE71" s="102"/>
      <c r="AF71" s="102"/>
      <c r="AG71" s="102"/>
      <c r="AH71" s="102"/>
      <c r="AI71" s="102"/>
      <c r="AJ71" s="102"/>
      <c r="AK71" s="102"/>
      <c r="AL71" s="102"/>
      <c r="AM71" s="102"/>
      <c r="AN71" s="102"/>
      <c r="AO71" s="102"/>
      <c r="AP71" s="102"/>
      <c r="AQ71" s="102"/>
      <c r="AR71" s="102"/>
      <c r="AS71" s="102"/>
      <c r="AT71" s="102"/>
      <c r="AU71" s="102"/>
      <c r="AV71" s="102"/>
      <c r="AW71" s="102"/>
      <c r="AX71" s="102"/>
      <c r="AY71" s="102"/>
      <c r="AZ71" s="102"/>
      <c r="BA71" s="102"/>
      <c r="BB71" s="102"/>
      <c r="BC71" s="102"/>
      <c r="BD71" s="102"/>
      <c r="BE71" s="102"/>
      <c r="BF71" s="102"/>
      <c r="BG71" s="102"/>
      <c r="BH71" s="102"/>
    </row>
    <row r="72" spans="1:60" s="104" customFormat="1" ht="17.100000000000001" customHeight="1" x14ac:dyDescent="0.25">
      <c r="A72" s="120"/>
      <c r="B72" s="415" t="s">
        <v>52</v>
      </c>
      <c r="C72" s="416"/>
      <c r="D72" s="217"/>
      <c r="E72" s="129">
        <f>SUM(E73:E75)</f>
        <v>30</v>
      </c>
      <c r="F72" s="127"/>
      <c r="G72" s="123"/>
      <c r="H72" s="123"/>
      <c r="I72" s="102"/>
      <c r="J72" s="109" t="s">
        <v>52</v>
      </c>
      <c r="K72" s="102"/>
      <c r="L72" s="102"/>
      <c r="M72" s="102"/>
      <c r="N72" s="102"/>
      <c r="O72" s="102">
        <v>17</v>
      </c>
      <c r="P72" s="71"/>
      <c r="Q72" s="71"/>
      <c r="R72" s="71"/>
      <c r="S72" s="71"/>
      <c r="T72" s="71"/>
      <c r="U72" s="71"/>
      <c r="V72" s="96"/>
      <c r="W72" s="102"/>
      <c r="X72" s="102"/>
      <c r="Y72" s="102"/>
      <c r="Z72" s="102"/>
      <c r="AA72" s="102"/>
      <c r="AB72" s="102"/>
      <c r="AC72" s="102"/>
      <c r="AD72" s="102"/>
      <c r="AE72" s="102"/>
      <c r="AF72" s="102"/>
      <c r="AG72" s="102"/>
      <c r="AH72" s="102"/>
      <c r="AI72" s="102"/>
      <c r="AJ72" s="102"/>
      <c r="AK72" s="102"/>
      <c r="AL72" s="102"/>
      <c r="AM72" s="102"/>
      <c r="AN72" s="102"/>
      <c r="AO72" s="102"/>
      <c r="AP72" s="102"/>
      <c r="AQ72" s="102"/>
      <c r="AR72" s="102"/>
      <c r="AS72" s="102"/>
      <c r="AT72" s="102"/>
      <c r="AU72" s="102"/>
      <c r="AV72" s="102"/>
      <c r="AW72" s="102"/>
      <c r="AX72" s="102"/>
      <c r="AY72" s="102"/>
      <c r="AZ72" s="102"/>
      <c r="BA72" s="102"/>
      <c r="BB72" s="102"/>
      <c r="BC72" s="102"/>
      <c r="BD72" s="102"/>
      <c r="BE72" s="102"/>
      <c r="BF72" s="102"/>
      <c r="BG72" s="102"/>
      <c r="BH72" s="102"/>
    </row>
    <row r="73" spans="1:60" s="104" customFormat="1" ht="17.100000000000001" customHeight="1" x14ac:dyDescent="0.25">
      <c r="A73" s="124">
        <f ca="1">TODAY()-9</f>
        <v>45726</v>
      </c>
      <c r="B73" s="381" t="s">
        <v>150</v>
      </c>
      <c r="C73" s="382"/>
      <c r="D73" s="213">
        <v>1</v>
      </c>
      <c r="E73" s="133">
        <f>+D73*30</f>
        <v>30</v>
      </c>
      <c r="F73" s="388"/>
      <c r="G73" s="389"/>
      <c r="H73" s="390"/>
      <c r="I73" s="102"/>
      <c r="J73" s="109" t="s">
        <v>63</v>
      </c>
      <c r="K73" s="102"/>
      <c r="L73" s="102"/>
      <c r="M73" s="102"/>
      <c r="N73" s="102"/>
      <c r="O73" s="102">
        <v>17</v>
      </c>
      <c r="P73" s="96"/>
      <c r="Q73" s="96"/>
      <c r="R73" s="96"/>
      <c r="S73" s="96"/>
      <c r="T73" s="96"/>
      <c r="U73" s="96"/>
      <c r="V73" s="96"/>
      <c r="W73" s="102"/>
      <c r="X73" s="102"/>
      <c r="Y73" s="102"/>
      <c r="Z73" s="102"/>
      <c r="AA73" s="102"/>
      <c r="AB73" s="102"/>
      <c r="AC73" s="102"/>
      <c r="AD73" s="102"/>
      <c r="AE73" s="102"/>
      <c r="AF73" s="102"/>
      <c r="AG73" s="102"/>
      <c r="AH73" s="102"/>
      <c r="AI73" s="102"/>
      <c r="AJ73" s="102"/>
      <c r="AK73" s="102"/>
      <c r="AL73" s="102"/>
      <c r="AM73" s="102"/>
      <c r="AN73" s="102"/>
      <c r="AO73" s="102"/>
      <c r="AP73" s="102"/>
      <c r="AQ73" s="102"/>
      <c r="AR73" s="102"/>
      <c r="AS73" s="102"/>
      <c r="AT73" s="102"/>
      <c r="AU73" s="102"/>
      <c r="AV73" s="102"/>
      <c r="AW73" s="102"/>
      <c r="AX73" s="102"/>
      <c r="AY73" s="102"/>
      <c r="AZ73" s="102"/>
      <c r="BA73" s="102"/>
      <c r="BB73" s="102"/>
      <c r="BC73" s="102"/>
      <c r="BD73" s="102"/>
      <c r="BE73" s="102"/>
      <c r="BF73" s="102"/>
      <c r="BG73" s="102"/>
      <c r="BH73" s="102"/>
    </row>
    <row r="74" spans="1:60" s="104" customFormat="1" ht="17.100000000000001" customHeight="1" x14ac:dyDescent="0.25">
      <c r="A74" s="124"/>
      <c r="B74" s="419"/>
      <c r="C74" s="420"/>
      <c r="D74" s="213"/>
      <c r="E74" s="133">
        <f>+D74*30</f>
        <v>0</v>
      </c>
      <c r="F74" s="388"/>
      <c r="G74" s="389"/>
      <c r="H74" s="390"/>
      <c r="I74" s="102"/>
      <c r="J74" s="109"/>
      <c r="K74" s="102"/>
      <c r="L74" s="102"/>
      <c r="M74" s="102"/>
      <c r="N74" s="102"/>
      <c r="O74" s="102">
        <v>17</v>
      </c>
      <c r="P74" s="96"/>
      <c r="Q74" s="96"/>
      <c r="R74" s="96"/>
      <c r="S74" s="96"/>
      <c r="T74" s="96"/>
      <c r="U74" s="96"/>
      <c r="V74" s="96"/>
      <c r="W74" s="102"/>
      <c r="X74" s="102"/>
      <c r="Y74" s="102"/>
      <c r="Z74" s="102"/>
      <c r="AA74" s="102"/>
      <c r="AB74" s="102"/>
      <c r="AC74" s="102"/>
      <c r="AD74" s="102"/>
      <c r="AE74" s="102"/>
      <c r="AF74" s="102"/>
      <c r="AG74" s="102"/>
      <c r="AH74" s="102"/>
      <c r="AI74" s="102"/>
      <c r="AJ74" s="102"/>
      <c r="AK74" s="102"/>
      <c r="AL74" s="102"/>
      <c r="AM74" s="102"/>
      <c r="AN74" s="102"/>
      <c r="AO74" s="102"/>
      <c r="AP74" s="102"/>
      <c r="AQ74" s="102"/>
      <c r="AR74" s="102"/>
      <c r="AS74" s="102"/>
      <c r="AT74" s="102"/>
      <c r="AU74" s="102"/>
      <c r="AV74" s="102"/>
      <c r="AW74" s="102"/>
      <c r="AX74" s="102"/>
      <c r="AY74" s="102"/>
      <c r="AZ74" s="102"/>
      <c r="BA74" s="102"/>
      <c r="BB74" s="102"/>
      <c r="BC74" s="102"/>
      <c r="BD74" s="102"/>
      <c r="BE74" s="102"/>
      <c r="BF74" s="102"/>
      <c r="BG74" s="102"/>
      <c r="BH74" s="102"/>
    </row>
    <row r="75" spans="1:60" s="104" customFormat="1" ht="17.100000000000001" customHeight="1" x14ac:dyDescent="0.25">
      <c r="A75" s="124"/>
      <c r="B75" s="419"/>
      <c r="C75" s="420"/>
      <c r="D75" s="213"/>
      <c r="E75" s="133">
        <f>+D75*30</f>
        <v>0</v>
      </c>
      <c r="F75" s="388"/>
      <c r="G75" s="389"/>
      <c r="H75" s="390"/>
      <c r="I75" s="102"/>
      <c r="J75" s="109"/>
      <c r="K75" s="102"/>
      <c r="L75" s="102"/>
      <c r="M75" s="102"/>
      <c r="N75" s="102"/>
      <c r="O75" s="102">
        <v>17</v>
      </c>
      <c r="P75" s="96"/>
      <c r="Q75" s="96"/>
      <c r="R75" s="96"/>
      <c r="S75" s="96"/>
      <c r="T75" s="96"/>
      <c r="U75" s="96"/>
      <c r="V75" s="96"/>
      <c r="W75" s="102"/>
      <c r="X75" s="102"/>
      <c r="Y75" s="102"/>
      <c r="Z75" s="102"/>
      <c r="AA75" s="102"/>
      <c r="AB75" s="102"/>
      <c r="AC75" s="102"/>
      <c r="AD75" s="102"/>
      <c r="AE75" s="102"/>
      <c r="AF75" s="102"/>
      <c r="AG75" s="102"/>
      <c r="AH75" s="102"/>
      <c r="AI75" s="102"/>
      <c r="AJ75" s="102"/>
      <c r="AK75" s="102"/>
      <c r="AL75" s="102"/>
      <c r="AM75" s="102"/>
      <c r="AN75" s="102"/>
      <c r="AO75" s="102"/>
      <c r="AP75" s="102"/>
      <c r="AQ75" s="102"/>
      <c r="AR75" s="102"/>
      <c r="AS75" s="102"/>
      <c r="AT75" s="102"/>
      <c r="AU75" s="102"/>
      <c r="AV75" s="102"/>
      <c r="AW75" s="102"/>
      <c r="AX75" s="102"/>
      <c r="AY75" s="102"/>
      <c r="AZ75" s="102"/>
      <c r="BA75" s="102"/>
      <c r="BB75" s="102"/>
      <c r="BC75" s="102"/>
      <c r="BD75" s="102"/>
      <c r="BE75" s="102"/>
      <c r="BF75" s="102"/>
      <c r="BG75" s="102"/>
      <c r="BH75" s="102"/>
    </row>
    <row r="76" spans="1:60" s="104" customFormat="1" ht="15" customHeight="1" thickBot="1" x14ac:dyDescent="0.35">
      <c r="A76" s="218"/>
      <c r="B76" s="218"/>
      <c r="C76" s="105"/>
      <c r="D76" s="105"/>
      <c r="E76" s="105"/>
      <c r="F76" s="105"/>
      <c r="G76" s="105"/>
      <c r="H76" s="105"/>
      <c r="I76" s="102"/>
      <c r="J76" s="109"/>
      <c r="K76" s="102"/>
      <c r="L76" s="102"/>
      <c r="M76" s="102"/>
      <c r="N76" s="102"/>
      <c r="O76" s="102">
        <v>25</v>
      </c>
      <c r="P76" s="96"/>
      <c r="Q76" s="96"/>
      <c r="R76" s="96"/>
      <c r="S76" s="96"/>
      <c r="T76" s="96"/>
      <c r="U76" s="96"/>
      <c r="V76" s="96"/>
      <c r="W76" s="102"/>
      <c r="X76" s="102"/>
      <c r="Y76" s="102"/>
      <c r="Z76" s="102"/>
      <c r="AA76" s="102"/>
      <c r="AB76" s="102"/>
      <c r="AC76" s="102"/>
      <c r="AD76" s="102"/>
      <c r="AE76" s="102"/>
      <c r="AF76" s="102"/>
      <c r="AG76" s="102"/>
      <c r="AH76" s="102"/>
      <c r="AI76" s="102"/>
      <c r="AJ76" s="102"/>
      <c r="AK76" s="102"/>
      <c r="AL76" s="102"/>
      <c r="AM76" s="102"/>
      <c r="AN76" s="102"/>
      <c r="AO76" s="102"/>
      <c r="AP76" s="102"/>
      <c r="AQ76" s="102"/>
      <c r="AR76" s="102"/>
      <c r="AS76" s="102"/>
      <c r="AT76" s="102"/>
      <c r="AU76" s="102"/>
      <c r="AV76" s="102"/>
      <c r="AW76" s="102"/>
      <c r="AX76" s="102"/>
      <c r="AY76" s="102"/>
      <c r="AZ76" s="102"/>
      <c r="BA76" s="102"/>
      <c r="BB76" s="102"/>
      <c r="BC76" s="102"/>
      <c r="BD76" s="102"/>
      <c r="BE76" s="102"/>
      <c r="BF76" s="102"/>
      <c r="BG76" s="102"/>
      <c r="BH76" s="102"/>
    </row>
    <row r="77" spans="1:60" s="97" customFormat="1" ht="55.35" customHeight="1" thickTop="1" x14ac:dyDescent="0.25">
      <c r="A77" s="394" t="s">
        <v>151</v>
      </c>
      <c r="B77" s="394"/>
      <c r="C77" s="394"/>
      <c r="D77" s="394"/>
      <c r="E77" s="394"/>
      <c r="F77" s="394"/>
      <c r="G77" s="394"/>
      <c r="H77" s="394"/>
      <c r="I77" s="95"/>
      <c r="J77" s="109" t="s">
        <v>33</v>
      </c>
      <c r="K77" s="95"/>
      <c r="L77" s="95"/>
      <c r="M77" s="95"/>
      <c r="N77" s="95"/>
      <c r="O77" s="95">
        <v>55</v>
      </c>
      <c r="P77" s="96"/>
      <c r="Q77" s="96"/>
      <c r="R77" s="96"/>
      <c r="S77" s="96"/>
      <c r="T77" s="96"/>
      <c r="U77" s="96"/>
      <c r="V77" s="96"/>
      <c r="W77" s="95"/>
      <c r="X77" s="95"/>
      <c r="Y77" s="95"/>
      <c r="Z77" s="95"/>
      <c r="AA77" s="95"/>
      <c r="AB77" s="95"/>
      <c r="AC77" s="95"/>
      <c r="AD77" s="95"/>
      <c r="AE77" s="95"/>
      <c r="AF77" s="95"/>
      <c r="AG77" s="95"/>
      <c r="AH77" s="95"/>
      <c r="AI77" s="95"/>
      <c r="AJ77" s="95"/>
      <c r="AK77" s="95"/>
      <c r="AL77" s="95"/>
      <c r="AM77" s="95"/>
      <c r="AN77" s="95"/>
      <c r="AO77" s="95"/>
      <c r="AP77" s="95"/>
      <c r="AQ77" s="95"/>
      <c r="AR77" s="95"/>
      <c r="AS77" s="95"/>
      <c r="AT77" s="95"/>
      <c r="AU77" s="95"/>
      <c r="AV77" s="95"/>
      <c r="AW77" s="95"/>
      <c r="AX77" s="95"/>
      <c r="AY77" s="95"/>
      <c r="AZ77" s="95"/>
      <c r="BA77" s="95"/>
      <c r="BB77" s="95"/>
      <c r="BC77" s="95"/>
      <c r="BD77" s="95"/>
      <c r="BE77" s="95"/>
      <c r="BF77" s="95"/>
      <c r="BG77" s="95"/>
      <c r="BH77" s="95"/>
    </row>
    <row r="78" spans="1:60" s="104" customFormat="1" ht="10.35" customHeight="1" x14ac:dyDescent="0.25">
      <c r="A78" s="279" t="s">
        <v>44</v>
      </c>
      <c r="B78" s="327" t="s">
        <v>65</v>
      </c>
      <c r="C78" s="280" t="s">
        <v>45</v>
      </c>
      <c r="D78" s="309" t="s">
        <v>66</v>
      </c>
      <c r="E78" s="310"/>
      <c r="F78" s="287" t="s">
        <v>67</v>
      </c>
      <c r="G78" s="288"/>
      <c r="H78" s="289"/>
      <c r="I78" s="102"/>
      <c r="J78" s="387" t="s">
        <v>152</v>
      </c>
      <c r="K78" s="102"/>
      <c r="L78" s="102"/>
      <c r="M78" s="102"/>
      <c r="N78" s="102"/>
      <c r="O78" s="102">
        <v>10</v>
      </c>
      <c r="P78" s="96"/>
      <c r="Q78" s="96"/>
      <c r="R78" s="96"/>
      <c r="S78" s="96"/>
      <c r="T78" s="96"/>
      <c r="U78" s="96"/>
      <c r="V78" s="96"/>
      <c r="W78" s="102"/>
      <c r="X78" s="102"/>
      <c r="Y78" s="102"/>
      <c r="Z78" s="102"/>
      <c r="AA78" s="102"/>
      <c r="AB78" s="102"/>
      <c r="AC78" s="102"/>
      <c r="AD78" s="102"/>
      <c r="AE78" s="102"/>
      <c r="AF78" s="102"/>
      <c r="AG78" s="102"/>
      <c r="AH78" s="102"/>
      <c r="AI78" s="102"/>
      <c r="AJ78" s="102"/>
      <c r="AK78" s="102"/>
      <c r="AL78" s="102"/>
      <c r="AM78" s="102"/>
      <c r="AN78" s="102"/>
      <c r="AO78" s="102"/>
      <c r="AP78" s="102"/>
      <c r="AQ78" s="102"/>
      <c r="AR78" s="102"/>
      <c r="AS78" s="102"/>
      <c r="AT78" s="102"/>
      <c r="AU78" s="102"/>
      <c r="AV78" s="102"/>
      <c r="AW78" s="102"/>
      <c r="AX78" s="102"/>
      <c r="AY78" s="102"/>
      <c r="AZ78" s="102"/>
      <c r="BA78" s="102"/>
      <c r="BB78" s="102"/>
      <c r="BC78" s="102"/>
      <c r="BD78" s="102"/>
      <c r="BE78" s="102"/>
      <c r="BF78" s="102"/>
      <c r="BG78" s="102"/>
      <c r="BH78" s="102"/>
    </row>
    <row r="79" spans="1:60" s="104" customFormat="1" ht="10.35" customHeight="1" x14ac:dyDescent="0.25">
      <c r="A79" s="259"/>
      <c r="B79" s="328"/>
      <c r="C79" s="261"/>
      <c r="D79" s="311"/>
      <c r="E79" s="312"/>
      <c r="F79" s="290"/>
      <c r="G79" s="291"/>
      <c r="H79" s="292"/>
      <c r="I79" s="102"/>
      <c r="J79" s="387"/>
      <c r="K79" s="102"/>
      <c r="L79" s="102"/>
      <c r="M79" s="102"/>
      <c r="N79" s="102"/>
      <c r="O79" s="102">
        <v>10</v>
      </c>
      <c r="P79" s="96"/>
      <c r="Q79" s="96"/>
      <c r="R79" s="96"/>
      <c r="S79" s="96"/>
      <c r="T79" s="96"/>
      <c r="U79" s="96"/>
      <c r="V79" s="96"/>
      <c r="W79" s="102"/>
      <c r="X79" s="102"/>
      <c r="Y79" s="102"/>
      <c r="Z79" s="102"/>
      <c r="AA79" s="102"/>
      <c r="AB79" s="102"/>
      <c r="AC79" s="102"/>
      <c r="AD79" s="102"/>
      <c r="AE79" s="102"/>
      <c r="AF79" s="102"/>
      <c r="AG79" s="102"/>
      <c r="AH79" s="102"/>
      <c r="AI79" s="102"/>
      <c r="AJ79" s="102"/>
      <c r="AK79" s="102"/>
      <c r="AL79" s="102"/>
      <c r="AM79" s="102"/>
      <c r="AN79" s="102"/>
      <c r="AO79" s="102"/>
      <c r="AP79" s="102"/>
      <c r="AQ79" s="102"/>
      <c r="AR79" s="102"/>
      <c r="AS79" s="102"/>
      <c r="AT79" s="102"/>
      <c r="AU79" s="102"/>
      <c r="AV79" s="102"/>
      <c r="AW79" s="102"/>
      <c r="AX79" s="102"/>
      <c r="AY79" s="102"/>
      <c r="AZ79" s="102"/>
      <c r="BA79" s="102"/>
      <c r="BB79" s="102"/>
      <c r="BC79" s="102"/>
      <c r="BD79" s="102"/>
      <c r="BE79" s="102"/>
      <c r="BF79" s="102"/>
      <c r="BG79" s="102"/>
      <c r="BH79" s="102"/>
    </row>
    <row r="80" spans="1:60" s="104" customFormat="1" ht="10.35" customHeight="1" x14ac:dyDescent="0.25">
      <c r="A80" s="259"/>
      <c r="B80" s="328"/>
      <c r="C80" s="261"/>
      <c r="D80" s="311"/>
      <c r="E80" s="312"/>
      <c r="F80" s="290"/>
      <c r="G80" s="291"/>
      <c r="H80" s="292"/>
      <c r="I80" s="102"/>
      <c r="J80" s="387"/>
      <c r="K80" s="102"/>
      <c r="L80" s="102"/>
      <c r="M80" s="102"/>
      <c r="N80" s="102"/>
      <c r="O80" s="102">
        <v>10</v>
      </c>
      <c r="P80" s="96"/>
      <c r="Q80" s="96"/>
      <c r="R80" s="96"/>
      <c r="S80" s="96"/>
      <c r="T80" s="96"/>
      <c r="U80" s="96"/>
      <c r="V80" s="96"/>
      <c r="W80" s="102"/>
      <c r="X80" s="102"/>
      <c r="Y80" s="102"/>
      <c r="Z80" s="102"/>
      <c r="AA80" s="102"/>
      <c r="AB80" s="102"/>
      <c r="AC80" s="102"/>
      <c r="AD80" s="102"/>
      <c r="AE80" s="102"/>
      <c r="AF80" s="102"/>
      <c r="AG80" s="102"/>
      <c r="AH80" s="102"/>
      <c r="AI80" s="102"/>
      <c r="AJ80" s="102"/>
      <c r="AK80" s="102"/>
      <c r="AL80" s="102"/>
      <c r="AM80" s="102"/>
      <c r="AN80" s="102"/>
      <c r="AO80" s="102"/>
      <c r="AP80" s="102"/>
      <c r="AQ80" s="102"/>
      <c r="AR80" s="102"/>
      <c r="AS80" s="102"/>
      <c r="AT80" s="102"/>
      <c r="AU80" s="102"/>
      <c r="AV80" s="102"/>
      <c r="AW80" s="102"/>
      <c r="AX80" s="102"/>
      <c r="AY80" s="102"/>
      <c r="AZ80" s="102"/>
      <c r="BA80" s="102"/>
      <c r="BB80" s="102"/>
      <c r="BC80" s="102"/>
      <c r="BD80" s="102"/>
      <c r="BE80" s="102"/>
      <c r="BF80" s="102"/>
      <c r="BG80" s="102"/>
      <c r="BH80" s="102"/>
    </row>
    <row r="81" spans="1:60" s="104" customFormat="1" ht="10.35" customHeight="1" x14ac:dyDescent="0.25">
      <c r="A81" s="259"/>
      <c r="B81" s="328"/>
      <c r="C81" s="261"/>
      <c r="D81" s="313"/>
      <c r="E81" s="314"/>
      <c r="F81" s="290"/>
      <c r="G81" s="291"/>
      <c r="H81" s="292"/>
      <c r="I81" s="102"/>
      <c r="J81" s="387"/>
      <c r="K81" s="102"/>
      <c r="L81" s="102"/>
      <c r="M81" s="102"/>
      <c r="N81" s="102"/>
      <c r="O81" s="102">
        <v>10</v>
      </c>
      <c r="P81" s="96"/>
      <c r="Q81" s="96"/>
      <c r="R81" s="96"/>
      <c r="S81" s="96"/>
      <c r="T81" s="96"/>
      <c r="U81" s="96"/>
      <c r="V81" s="96"/>
      <c r="W81" s="102"/>
      <c r="X81" s="102"/>
      <c r="Y81" s="102"/>
      <c r="Z81" s="102"/>
      <c r="AA81" s="102"/>
      <c r="AB81" s="102"/>
      <c r="AC81" s="102"/>
      <c r="AD81" s="102"/>
      <c r="AE81" s="102"/>
      <c r="AF81" s="102"/>
      <c r="AG81" s="102"/>
      <c r="AH81" s="102"/>
      <c r="AI81" s="102"/>
      <c r="AJ81" s="102"/>
      <c r="AK81" s="102"/>
      <c r="AL81" s="102"/>
      <c r="AM81" s="102"/>
      <c r="AN81" s="102"/>
      <c r="AO81" s="102"/>
      <c r="AP81" s="102"/>
      <c r="AQ81" s="102"/>
      <c r="AR81" s="102"/>
      <c r="AS81" s="102"/>
      <c r="AT81" s="102"/>
      <c r="AU81" s="102"/>
      <c r="AV81" s="102"/>
      <c r="AW81" s="102"/>
      <c r="AX81" s="102"/>
      <c r="AY81" s="102"/>
      <c r="AZ81" s="102"/>
      <c r="BA81" s="102"/>
      <c r="BB81" s="102"/>
      <c r="BC81" s="102"/>
      <c r="BD81" s="102"/>
      <c r="BE81" s="102"/>
      <c r="BF81" s="102"/>
      <c r="BG81" s="102"/>
      <c r="BH81" s="102"/>
    </row>
    <row r="82" spans="1:60" s="104" customFormat="1" ht="17.100000000000001" customHeight="1" x14ac:dyDescent="0.25">
      <c r="A82" s="120"/>
      <c r="B82" s="120"/>
      <c r="C82" s="121" t="s">
        <v>52</v>
      </c>
      <c r="D82" s="274">
        <f>SUM(D83:D90)</f>
        <v>107.15</v>
      </c>
      <c r="E82" s="298"/>
      <c r="F82" s="127"/>
      <c r="G82" s="123"/>
      <c r="H82" s="123"/>
      <c r="I82" s="102"/>
      <c r="J82" s="109" t="s">
        <v>52</v>
      </c>
      <c r="K82" s="102"/>
      <c r="L82" s="102"/>
      <c r="M82" s="102"/>
      <c r="N82" s="102"/>
      <c r="O82" s="102">
        <v>17</v>
      </c>
      <c r="P82" s="71"/>
      <c r="Q82" s="71"/>
      <c r="R82" s="71"/>
      <c r="S82" s="71"/>
      <c r="T82" s="71"/>
      <c r="U82" s="71"/>
      <c r="V82" s="96"/>
      <c r="W82" s="102"/>
      <c r="X82" s="102"/>
      <c r="Y82" s="102"/>
      <c r="Z82" s="102"/>
      <c r="AA82" s="102"/>
      <c r="AB82" s="102"/>
      <c r="AC82" s="102"/>
      <c r="AD82" s="102"/>
      <c r="AE82" s="102"/>
      <c r="AF82" s="102"/>
      <c r="AG82" s="102"/>
      <c r="AH82" s="102"/>
      <c r="AI82" s="102"/>
      <c r="AJ82" s="102"/>
      <c r="AK82" s="102"/>
      <c r="AL82" s="102"/>
      <c r="AM82" s="102"/>
      <c r="AN82" s="102"/>
      <c r="AO82" s="102"/>
      <c r="AP82" s="102"/>
      <c r="AQ82" s="102"/>
      <c r="AR82" s="102"/>
      <c r="AS82" s="102"/>
      <c r="AT82" s="102"/>
      <c r="AU82" s="102"/>
      <c r="AV82" s="102"/>
      <c r="AW82" s="102"/>
      <c r="AX82" s="102"/>
      <c r="AY82" s="102"/>
      <c r="AZ82" s="102"/>
      <c r="BA82" s="102"/>
      <c r="BB82" s="102"/>
      <c r="BC82" s="102"/>
      <c r="BD82" s="102"/>
      <c r="BE82" s="102"/>
      <c r="BF82" s="102"/>
      <c r="BG82" s="102"/>
      <c r="BH82" s="102"/>
    </row>
    <row r="83" spans="1:60" s="104" customFormat="1" ht="17.100000000000001" customHeight="1" x14ac:dyDescent="0.25">
      <c r="A83" s="124">
        <f ca="1">TODAY()-10</f>
        <v>45725</v>
      </c>
      <c r="B83" s="130">
        <v>1</v>
      </c>
      <c r="C83" s="125" t="s">
        <v>153</v>
      </c>
      <c r="D83" s="272">
        <v>15</v>
      </c>
      <c r="E83" s="273"/>
      <c r="F83" s="388" t="s">
        <v>154</v>
      </c>
      <c r="G83" s="389"/>
      <c r="H83" s="390"/>
      <c r="I83" s="102"/>
      <c r="J83" s="109" t="s">
        <v>63</v>
      </c>
      <c r="K83" s="102"/>
      <c r="L83" s="102"/>
      <c r="M83" s="102"/>
      <c r="N83" s="102"/>
      <c r="O83" s="102">
        <v>17</v>
      </c>
      <c r="P83" s="96"/>
      <c r="Q83" s="96"/>
      <c r="R83" s="96"/>
      <c r="S83" s="96"/>
      <c r="T83" s="96"/>
      <c r="U83" s="96"/>
      <c r="V83" s="96"/>
      <c r="W83" s="102"/>
      <c r="X83" s="102"/>
      <c r="Y83" s="102"/>
      <c r="Z83" s="102"/>
      <c r="AA83" s="102"/>
      <c r="AB83" s="102"/>
      <c r="AC83" s="102"/>
      <c r="AD83" s="102"/>
      <c r="AE83" s="102"/>
      <c r="AF83" s="102"/>
      <c r="AG83" s="102"/>
      <c r="AH83" s="102"/>
      <c r="AI83" s="102"/>
      <c r="AJ83" s="102"/>
      <c r="AK83" s="102"/>
      <c r="AL83" s="102"/>
      <c r="AM83" s="102"/>
      <c r="AN83" s="102"/>
      <c r="AO83" s="102"/>
      <c r="AP83" s="102"/>
      <c r="AQ83" s="102"/>
      <c r="AR83" s="102"/>
      <c r="AS83" s="102"/>
      <c r="AT83" s="102"/>
      <c r="AU83" s="102"/>
      <c r="AV83" s="102"/>
      <c r="AW83" s="102"/>
      <c r="AX83" s="102"/>
      <c r="AY83" s="102"/>
      <c r="AZ83" s="102"/>
      <c r="BA83" s="102"/>
      <c r="BB83" s="102"/>
      <c r="BC83" s="102"/>
      <c r="BD83" s="102"/>
      <c r="BE83" s="102"/>
      <c r="BF83" s="102"/>
      <c r="BG83" s="102"/>
      <c r="BH83" s="102"/>
    </row>
    <row r="84" spans="1:60" s="104" customFormat="1" ht="17.100000000000001" customHeight="1" x14ac:dyDescent="0.25">
      <c r="A84" s="124">
        <f ca="1">TODAY()-8</f>
        <v>45727</v>
      </c>
      <c r="B84" s="130">
        <v>2</v>
      </c>
      <c r="C84" s="125" t="s">
        <v>155</v>
      </c>
      <c r="D84" s="272">
        <v>32.700000000000003</v>
      </c>
      <c r="E84" s="273"/>
      <c r="F84" s="388" t="s">
        <v>154</v>
      </c>
      <c r="G84" s="389"/>
      <c r="H84" s="390"/>
      <c r="I84" s="102"/>
      <c r="J84" s="109" t="s">
        <v>69</v>
      </c>
      <c r="K84" s="102"/>
      <c r="L84" s="102"/>
      <c r="M84" s="102"/>
      <c r="N84" s="102"/>
      <c r="O84" s="102"/>
      <c r="P84" s="96"/>
      <c r="Q84" s="96"/>
      <c r="R84" s="96"/>
      <c r="S84" s="96"/>
      <c r="T84" s="96"/>
      <c r="U84" s="96"/>
      <c r="V84" s="96"/>
      <c r="W84" s="102"/>
      <c r="X84" s="102"/>
      <c r="Y84" s="102"/>
      <c r="Z84" s="102"/>
      <c r="AA84" s="102"/>
      <c r="AB84" s="102"/>
      <c r="AC84" s="102"/>
      <c r="AD84" s="102"/>
      <c r="AE84" s="102"/>
      <c r="AF84" s="102"/>
      <c r="AG84" s="102"/>
      <c r="AH84" s="102"/>
      <c r="AI84" s="102"/>
      <c r="AJ84" s="102"/>
      <c r="AK84" s="102"/>
      <c r="AL84" s="102"/>
      <c r="AM84" s="102"/>
      <c r="AN84" s="102"/>
      <c r="AO84" s="102"/>
      <c r="AP84" s="102"/>
      <c r="AQ84" s="102"/>
      <c r="AR84" s="102"/>
      <c r="AS84" s="102"/>
      <c r="AT84" s="102"/>
      <c r="AU84" s="102"/>
      <c r="AV84" s="102"/>
      <c r="AW84" s="102"/>
      <c r="AX84" s="102"/>
      <c r="AY84" s="102"/>
      <c r="AZ84" s="102"/>
      <c r="BA84" s="102"/>
      <c r="BB84" s="102"/>
      <c r="BC84" s="102"/>
      <c r="BD84" s="102"/>
      <c r="BE84" s="102"/>
      <c r="BF84" s="102"/>
      <c r="BG84" s="102"/>
      <c r="BH84" s="102"/>
    </row>
    <row r="85" spans="1:60" s="104" customFormat="1" ht="17.100000000000001" customHeight="1" x14ac:dyDescent="0.25">
      <c r="A85" s="124"/>
      <c r="B85" s="130"/>
      <c r="C85" s="125"/>
      <c r="D85" s="272" t="s">
        <v>156</v>
      </c>
      <c r="E85" s="273"/>
      <c r="F85" s="391">
        <f>+D84+D83</f>
        <v>47.7</v>
      </c>
      <c r="G85" s="392"/>
      <c r="H85" s="392"/>
      <c r="I85" s="102"/>
      <c r="J85" s="83" t="s">
        <v>70</v>
      </c>
      <c r="K85" s="102"/>
      <c r="L85" s="102"/>
      <c r="M85" s="102"/>
      <c r="N85" s="102"/>
      <c r="O85" s="102"/>
      <c r="P85" s="96"/>
      <c r="Q85" s="96"/>
      <c r="R85" s="96"/>
      <c r="S85" s="96"/>
      <c r="T85" s="96"/>
      <c r="U85" s="96"/>
      <c r="V85" s="96"/>
      <c r="W85" s="102"/>
      <c r="X85" s="102"/>
      <c r="Y85" s="102"/>
      <c r="Z85" s="102"/>
      <c r="AA85" s="102"/>
      <c r="AB85" s="102"/>
      <c r="AC85" s="102"/>
      <c r="AD85" s="102"/>
      <c r="AE85" s="102"/>
      <c r="AF85" s="102"/>
      <c r="AG85" s="102"/>
      <c r="AH85" s="102"/>
      <c r="AI85" s="102"/>
      <c r="AJ85" s="102"/>
      <c r="AK85" s="102"/>
      <c r="AL85" s="102"/>
      <c r="AM85" s="102"/>
      <c r="AN85" s="102"/>
      <c r="AO85" s="102"/>
      <c r="AP85" s="102"/>
      <c r="AQ85" s="102"/>
      <c r="AR85" s="102"/>
      <c r="AS85" s="102"/>
      <c r="AT85" s="102"/>
      <c r="AU85" s="102"/>
      <c r="AV85" s="102"/>
      <c r="AW85" s="102"/>
      <c r="AX85" s="102"/>
      <c r="AY85" s="102"/>
      <c r="AZ85" s="102"/>
      <c r="BA85" s="102"/>
      <c r="BB85" s="102"/>
      <c r="BC85" s="102"/>
      <c r="BD85" s="102"/>
      <c r="BE85" s="102"/>
      <c r="BF85" s="102"/>
      <c r="BG85" s="102"/>
      <c r="BH85" s="102"/>
    </row>
    <row r="86" spans="1:60" s="104" customFormat="1" ht="17.100000000000001" customHeight="1" x14ac:dyDescent="0.25">
      <c r="A86" s="124">
        <f ca="1">TODAY()-10</f>
        <v>45725</v>
      </c>
      <c r="B86" s="130">
        <v>3</v>
      </c>
      <c r="C86" s="125" t="s">
        <v>157</v>
      </c>
      <c r="D86" s="272">
        <v>25</v>
      </c>
      <c r="E86" s="273"/>
      <c r="F86" s="388" t="s">
        <v>158</v>
      </c>
      <c r="G86" s="389"/>
      <c r="H86" s="390"/>
      <c r="I86" s="102"/>
      <c r="J86" s="109" t="s">
        <v>71</v>
      </c>
      <c r="K86" s="102"/>
      <c r="L86" s="102"/>
      <c r="M86" s="102"/>
      <c r="N86" s="102"/>
      <c r="O86" s="102">
        <v>17</v>
      </c>
      <c r="P86" s="96"/>
      <c r="Q86" s="96"/>
      <c r="R86" s="96"/>
      <c r="S86" s="96"/>
      <c r="T86" s="96"/>
      <c r="U86" s="96"/>
      <c r="V86" s="96"/>
      <c r="W86" s="102"/>
      <c r="X86" s="102"/>
      <c r="Y86" s="102"/>
      <c r="Z86" s="102"/>
      <c r="AA86" s="102"/>
      <c r="AB86" s="102"/>
      <c r="AC86" s="102"/>
      <c r="AD86" s="102"/>
      <c r="AE86" s="102"/>
      <c r="AF86" s="102"/>
      <c r="AG86" s="102"/>
      <c r="AH86" s="102"/>
      <c r="AI86" s="102"/>
      <c r="AJ86" s="102"/>
      <c r="AK86" s="102"/>
      <c r="AL86" s="102"/>
      <c r="AM86" s="102"/>
      <c r="AN86" s="102"/>
      <c r="AO86" s="102"/>
      <c r="AP86" s="102"/>
      <c r="AQ86" s="102"/>
      <c r="AR86" s="102"/>
      <c r="AS86" s="102"/>
      <c r="AT86" s="102"/>
      <c r="AU86" s="102"/>
      <c r="AV86" s="102"/>
      <c r="AW86" s="102"/>
      <c r="AX86" s="102"/>
      <c r="AY86" s="102"/>
      <c r="AZ86" s="102"/>
      <c r="BA86" s="102"/>
      <c r="BB86" s="102"/>
      <c r="BC86" s="102"/>
      <c r="BD86" s="102"/>
      <c r="BE86" s="102"/>
      <c r="BF86" s="102"/>
      <c r="BG86" s="102"/>
      <c r="BH86" s="102"/>
    </row>
    <row r="87" spans="1:60" s="104" customFormat="1" ht="17.100000000000001" customHeight="1" x14ac:dyDescent="0.25">
      <c r="A87" s="124">
        <f ca="1">TODAY()-4</f>
        <v>45731</v>
      </c>
      <c r="B87" s="130">
        <v>4</v>
      </c>
      <c r="C87" s="125" t="s">
        <v>159</v>
      </c>
      <c r="D87" s="272">
        <v>34.450000000000003</v>
      </c>
      <c r="E87" s="273"/>
      <c r="F87" s="388" t="s">
        <v>158</v>
      </c>
      <c r="G87" s="389"/>
      <c r="H87" s="390"/>
      <c r="I87" s="102"/>
      <c r="J87" s="83" t="s">
        <v>70</v>
      </c>
      <c r="K87" s="102"/>
      <c r="L87" s="102"/>
      <c r="M87" s="102"/>
      <c r="N87" s="102"/>
      <c r="O87" s="102"/>
      <c r="P87" s="96"/>
      <c r="Q87" s="96"/>
      <c r="R87" s="96"/>
      <c r="S87" s="96"/>
      <c r="T87" s="96"/>
      <c r="U87" s="96"/>
      <c r="V87" s="96"/>
      <c r="W87" s="102"/>
      <c r="X87" s="102"/>
      <c r="Y87" s="102"/>
      <c r="Z87" s="102"/>
      <c r="AA87" s="102"/>
      <c r="AB87" s="102"/>
      <c r="AC87" s="102"/>
      <c r="AD87" s="102"/>
      <c r="AE87" s="102"/>
      <c r="AF87" s="102"/>
      <c r="AG87" s="102"/>
      <c r="AH87" s="102"/>
      <c r="AI87" s="102"/>
      <c r="AJ87" s="102"/>
      <c r="AK87" s="102"/>
      <c r="AL87" s="102"/>
      <c r="AM87" s="102"/>
      <c r="AN87" s="102"/>
      <c r="AO87" s="102"/>
      <c r="AP87" s="102"/>
      <c r="AQ87" s="102"/>
      <c r="AR87" s="102"/>
      <c r="AS87" s="102"/>
      <c r="AT87" s="102"/>
      <c r="AU87" s="102"/>
      <c r="AV87" s="102"/>
      <c r="AW87" s="102"/>
      <c r="AX87" s="102"/>
      <c r="AY87" s="102"/>
      <c r="AZ87" s="102"/>
      <c r="BA87" s="102"/>
      <c r="BB87" s="102"/>
      <c r="BC87" s="102"/>
      <c r="BD87" s="102"/>
      <c r="BE87" s="102"/>
      <c r="BF87" s="102"/>
      <c r="BG87" s="102"/>
      <c r="BH87" s="102"/>
    </row>
    <row r="88" spans="1:60" s="104" customFormat="1" ht="17.100000000000001" customHeight="1" x14ac:dyDescent="0.25">
      <c r="A88" s="124"/>
      <c r="B88" s="130"/>
      <c r="C88" s="219"/>
      <c r="D88" s="272" t="s">
        <v>156</v>
      </c>
      <c r="E88" s="273"/>
      <c r="F88" s="391">
        <f>+D87+D86</f>
        <v>59.45</v>
      </c>
      <c r="G88" s="392"/>
      <c r="H88" s="392"/>
      <c r="I88" s="102"/>
      <c r="J88" s="315" t="s">
        <v>72</v>
      </c>
      <c r="K88" s="102"/>
      <c r="L88" s="102"/>
      <c r="M88" s="102"/>
      <c r="N88" s="102"/>
      <c r="O88" s="102"/>
      <c r="P88" s="96"/>
      <c r="Q88" s="96"/>
      <c r="R88" s="96"/>
      <c r="S88" s="96"/>
      <c r="T88" s="96"/>
      <c r="U88" s="96"/>
      <c r="V88" s="96"/>
      <c r="W88" s="102"/>
      <c r="X88" s="102"/>
      <c r="Y88" s="102"/>
      <c r="Z88" s="102"/>
      <c r="AA88" s="102"/>
      <c r="AB88" s="102"/>
      <c r="AC88" s="102"/>
      <c r="AD88" s="102"/>
      <c r="AE88" s="102"/>
      <c r="AF88" s="102"/>
      <c r="AG88" s="102"/>
      <c r="AH88" s="102"/>
      <c r="AI88" s="102"/>
      <c r="AJ88" s="102"/>
      <c r="AK88" s="102"/>
      <c r="AL88" s="102"/>
      <c r="AM88" s="102"/>
      <c r="AN88" s="102"/>
      <c r="AO88" s="102"/>
      <c r="AP88" s="102"/>
      <c r="AQ88" s="102"/>
      <c r="AR88" s="102"/>
      <c r="AS88" s="102"/>
      <c r="AT88" s="102"/>
      <c r="AU88" s="102"/>
      <c r="AV88" s="102"/>
      <c r="AW88" s="102"/>
      <c r="AX88" s="102"/>
      <c r="AY88" s="102"/>
      <c r="AZ88" s="102"/>
      <c r="BA88" s="102"/>
      <c r="BB88" s="102"/>
      <c r="BC88" s="102"/>
      <c r="BD88" s="102"/>
      <c r="BE88" s="102"/>
      <c r="BF88" s="102"/>
      <c r="BG88" s="102"/>
      <c r="BH88" s="102"/>
    </row>
    <row r="89" spans="1:60" s="104" customFormat="1" ht="17.100000000000001" customHeight="1" x14ac:dyDescent="0.25">
      <c r="A89" s="124"/>
      <c r="B89" s="130"/>
      <c r="C89" s="125"/>
      <c r="D89" s="272"/>
      <c r="E89" s="273"/>
      <c r="F89" s="388"/>
      <c r="G89" s="389"/>
      <c r="H89" s="390"/>
      <c r="I89" s="102"/>
      <c r="J89" s="315"/>
      <c r="K89" s="102"/>
      <c r="L89" s="102"/>
      <c r="M89" s="102"/>
      <c r="N89" s="102"/>
      <c r="O89" s="102"/>
      <c r="P89" s="96"/>
      <c r="Q89" s="96"/>
      <c r="R89" s="96"/>
      <c r="S89" s="96"/>
      <c r="T89" s="96"/>
      <c r="U89" s="96"/>
      <c r="V89" s="96"/>
      <c r="W89" s="102"/>
      <c r="X89" s="102"/>
      <c r="Y89" s="102"/>
      <c r="Z89" s="102"/>
      <c r="AA89" s="102"/>
      <c r="AB89" s="102"/>
      <c r="AC89" s="102"/>
      <c r="AD89" s="102"/>
      <c r="AE89" s="102"/>
      <c r="AF89" s="102"/>
      <c r="AG89" s="102"/>
      <c r="AH89" s="102"/>
      <c r="AI89" s="102"/>
      <c r="AJ89" s="102"/>
      <c r="AK89" s="102"/>
      <c r="AL89" s="102"/>
      <c r="AM89" s="102"/>
      <c r="AN89" s="102"/>
      <c r="AO89" s="102"/>
      <c r="AP89" s="102"/>
      <c r="AQ89" s="102"/>
      <c r="AR89" s="102"/>
      <c r="AS89" s="102"/>
      <c r="AT89" s="102"/>
      <c r="AU89" s="102"/>
      <c r="AV89" s="102"/>
      <c r="AW89" s="102"/>
      <c r="AX89" s="102"/>
      <c r="AY89" s="102"/>
      <c r="AZ89" s="102"/>
      <c r="BA89" s="102"/>
      <c r="BB89" s="102"/>
      <c r="BC89" s="102"/>
      <c r="BD89" s="102"/>
      <c r="BE89" s="102"/>
      <c r="BF89" s="102"/>
      <c r="BG89" s="102"/>
      <c r="BH89" s="102"/>
    </row>
    <row r="90" spans="1:60" s="104" customFormat="1" ht="17.100000000000001" customHeight="1" x14ac:dyDescent="0.25">
      <c r="A90" s="124"/>
      <c r="B90" s="130"/>
      <c r="C90" s="125"/>
      <c r="D90" s="272"/>
      <c r="E90" s="273"/>
      <c r="F90" s="388"/>
      <c r="G90" s="389"/>
      <c r="H90" s="390"/>
      <c r="I90" s="102"/>
      <c r="J90" s="109"/>
      <c r="K90" s="102"/>
      <c r="L90" s="102"/>
      <c r="M90" s="102"/>
      <c r="N90" s="102"/>
      <c r="O90" s="102"/>
      <c r="P90" s="96"/>
      <c r="Q90" s="96"/>
      <c r="R90" s="96"/>
      <c r="S90" s="96"/>
      <c r="T90" s="96"/>
      <c r="U90" s="96"/>
      <c r="V90" s="96"/>
      <c r="W90" s="102"/>
      <c r="X90" s="102"/>
      <c r="Y90" s="102"/>
      <c r="Z90" s="102"/>
      <c r="AA90" s="102"/>
      <c r="AB90" s="102"/>
      <c r="AC90" s="102"/>
      <c r="AD90" s="102"/>
      <c r="AE90" s="102"/>
      <c r="AF90" s="102"/>
      <c r="AG90" s="102"/>
      <c r="AH90" s="102"/>
      <c r="AI90" s="102"/>
      <c r="AJ90" s="102"/>
      <c r="AK90" s="102"/>
      <c r="AL90" s="102"/>
      <c r="AM90" s="102"/>
      <c r="AN90" s="102"/>
      <c r="AO90" s="102"/>
      <c r="AP90" s="102"/>
      <c r="AQ90" s="102"/>
      <c r="AR90" s="102"/>
      <c r="AS90" s="102"/>
      <c r="AT90" s="102"/>
      <c r="AU90" s="102"/>
      <c r="AV90" s="102"/>
      <c r="AW90" s="102"/>
      <c r="AX90" s="102"/>
      <c r="AY90" s="102"/>
      <c r="AZ90" s="102"/>
      <c r="BA90" s="102"/>
      <c r="BB90" s="102"/>
      <c r="BC90" s="102"/>
      <c r="BD90" s="102"/>
      <c r="BE90" s="102"/>
      <c r="BF90" s="102"/>
      <c r="BG90" s="102"/>
      <c r="BH90" s="102"/>
    </row>
    <row r="91" spans="1:60" s="104" customFormat="1" ht="15" customHeight="1" x14ac:dyDescent="0.25">
      <c r="A91" s="417" t="s">
        <v>40</v>
      </c>
      <c r="B91" s="417"/>
      <c r="C91" s="417"/>
      <c r="D91" s="417"/>
      <c r="E91" s="417"/>
      <c r="F91" s="417"/>
      <c r="G91" s="417"/>
      <c r="H91" s="417"/>
      <c r="I91" s="102"/>
      <c r="J91" s="109"/>
      <c r="K91" s="102"/>
      <c r="L91" s="102"/>
      <c r="M91" s="102"/>
      <c r="N91" s="102"/>
      <c r="O91" s="102"/>
      <c r="P91" s="96"/>
      <c r="Q91" s="96"/>
      <c r="R91" s="96"/>
      <c r="S91" s="96"/>
      <c r="T91" s="96"/>
      <c r="U91" s="96"/>
      <c r="V91" s="96"/>
      <c r="W91" s="102"/>
      <c r="X91" s="102"/>
      <c r="Y91" s="102"/>
      <c r="Z91" s="102"/>
      <c r="AA91" s="102"/>
      <c r="AB91" s="102"/>
      <c r="AC91" s="102"/>
      <c r="AD91" s="102"/>
      <c r="AE91" s="102"/>
      <c r="AF91" s="102"/>
      <c r="AG91" s="102"/>
      <c r="AH91" s="102"/>
      <c r="AI91" s="102"/>
      <c r="AJ91" s="102"/>
      <c r="AK91" s="102"/>
      <c r="AL91" s="102"/>
      <c r="AM91" s="102"/>
      <c r="AN91" s="102"/>
      <c r="AO91" s="102"/>
      <c r="AP91" s="102"/>
      <c r="AQ91" s="102"/>
      <c r="AR91" s="102"/>
      <c r="AS91" s="102"/>
      <c r="AT91" s="102"/>
      <c r="AU91" s="102"/>
      <c r="AV91" s="102"/>
      <c r="AW91" s="102"/>
      <c r="AX91" s="102"/>
      <c r="AY91" s="102"/>
      <c r="AZ91" s="102"/>
      <c r="BA91" s="102"/>
      <c r="BB91" s="102"/>
      <c r="BC91" s="102"/>
      <c r="BD91" s="102"/>
      <c r="BE91" s="102"/>
      <c r="BF91" s="102"/>
      <c r="BG91" s="102"/>
      <c r="BH91" s="102"/>
    </row>
    <row r="92" spans="1:60" s="104" customFormat="1" ht="15" customHeight="1" x14ac:dyDescent="0.25">
      <c r="A92" s="417"/>
      <c r="B92" s="417"/>
      <c r="C92" s="417"/>
      <c r="D92" s="417"/>
      <c r="E92" s="417"/>
      <c r="F92" s="417"/>
      <c r="G92" s="417"/>
      <c r="H92" s="417"/>
      <c r="I92" s="102"/>
      <c r="J92" s="109" t="s">
        <v>33</v>
      </c>
      <c r="K92" s="102"/>
      <c r="L92" s="102"/>
      <c r="M92" s="102"/>
      <c r="N92" s="102"/>
      <c r="O92" s="102"/>
      <c r="P92" s="96"/>
      <c r="Q92" s="96"/>
      <c r="R92" s="96"/>
      <c r="S92" s="96"/>
      <c r="T92" s="96"/>
      <c r="U92" s="96"/>
      <c r="V92" s="96"/>
      <c r="W92" s="102"/>
      <c r="X92" s="102"/>
      <c r="Y92" s="102"/>
      <c r="Z92" s="102"/>
      <c r="AA92" s="102"/>
      <c r="AB92" s="102"/>
      <c r="AC92" s="102"/>
      <c r="AD92" s="102"/>
      <c r="AE92" s="102"/>
      <c r="AF92" s="102"/>
      <c r="AG92" s="102"/>
      <c r="AH92" s="102"/>
      <c r="AI92" s="102"/>
      <c r="AJ92" s="102"/>
      <c r="AK92" s="102"/>
      <c r="AL92" s="102"/>
      <c r="AM92" s="102"/>
      <c r="AN92" s="102"/>
      <c r="AO92" s="102"/>
      <c r="AP92" s="102"/>
      <c r="AQ92" s="102"/>
      <c r="AR92" s="102"/>
      <c r="AS92" s="102"/>
      <c r="AT92" s="102"/>
      <c r="AU92" s="102"/>
      <c r="AV92" s="102"/>
      <c r="AW92" s="102"/>
      <c r="AX92" s="102"/>
      <c r="AY92" s="102"/>
      <c r="AZ92" s="102"/>
      <c r="BA92" s="102"/>
      <c r="BB92" s="102"/>
      <c r="BC92" s="102"/>
      <c r="BD92" s="102"/>
      <c r="BE92" s="102"/>
      <c r="BF92" s="102"/>
      <c r="BG92" s="102"/>
      <c r="BH92" s="102"/>
    </row>
    <row r="93" spans="1:60" s="104" customFormat="1" ht="15" customHeight="1" x14ac:dyDescent="0.25">
      <c r="A93" s="417"/>
      <c r="B93" s="417"/>
      <c r="C93" s="417"/>
      <c r="D93" s="417"/>
      <c r="E93" s="417"/>
      <c r="F93" s="417"/>
      <c r="G93" s="417"/>
      <c r="H93" s="417"/>
      <c r="I93" s="102"/>
      <c r="J93" s="109"/>
      <c r="K93" s="102"/>
      <c r="L93" s="102"/>
      <c r="M93" s="102"/>
      <c r="N93" s="102"/>
      <c r="O93" s="102"/>
      <c r="P93" s="96"/>
      <c r="Q93" s="96"/>
      <c r="R93" s="96"/>
      <c r="S93" s="96"/>
      <c r="T93" s="96"/>
      <c r="U93" s="96"/>
      <c r="V93" s="96"/>
      <c r="W93" s="102"/>
      <c r="X93" s="102"/>
      <c r="Y93" s="102"/>
      <c r="Z93" s="102"/>
      <c r="AA93" s="102"/>
      <c r="AB93" s="102"/>
      <c r="AC93" s="102"/>
      <c r="AD93" s="102"/>
      <c r="AE93" s="102"/>
      <c r="AF93" s="102"/>
      <c r="AG93" s="102"/>
      <c r="AH93" s="102"/>
      <c r="AI93" s="102"/>
      <c r="AJ93" s="102"/>
      <c r="AK93" s="102"/>
      <c r="AL93" s="102"/>
      <c r="AM93" s="102"/>
      <c r="AN93" s="102"/>
      <c r="AO93" s="102"/>
      <c r="AP93" s="102"/>
      <c r="AQ93" s="102"/>
      <c r="AR93" s="102"/>
      <c r="AS93" s="102"/>
      <c r="AT93" s="102"/>
      <c r="AU93" s="102"/>
      <c r="AV93" s="102"/>
      <c r="AW93" s="102"/>
      <c r="AX93" s="102"/>
      <c r="AY93" s="102"/>
      <c r="AZ93" s="102"/>
      <c r="BA93" s="102"/>
      <c r="BB93" s="102"/>
      <c r="BC93" s="102"/>
      <c r="BD93" s="102"/>
      <c r="BE93" s="102"/>
      <c r="BF93" s="102"/>
      <c r="BG93" s="102"/>
      <c r="BH93" s="102"/>
    </row>
    <row r="94" spans="1:60" s="104" customFormat="1" ht="18.600000000000001" customHeight="1" x14ac:dyDescent="0.3">
      <c r="A94" s="417" t="s">
        <v>160</v>
      </c>
      <c r="B94" s="417"/>
      <c r="C94" s="417"/>
      <c r="D94" s="417"/>
      <c r="E94" s="417"/>
      <c r="F94" s="417"/>
      <c r="G94" s="417"/>
      <c r="H94" s="417"/>
      <c r="I94" s="102"/>
      <c r="J94" s="109"/>
      <c r="K94" s="102"/>
      <c r="L94" s="102"/>
      <c r="M94" s="102"/>
      <c r="N94" s="102"/>
      <c r="O94" s="102"/>
      <c r="P94" s="96"/>
      <c r="Q94" s="96"/>
      <c r="R94" s="96"/>
      <c r="S94" s="96"/>
      <c r="T94" s="96"/>
      <c r="U94" s="96"/>
      <c r="V94" s="96"/>
      <c r="W94" s="102"/>
      <c r="X94" s="102"/>
      <c r="Y94" s="102"/>
      <c r="Z94" s="102"/>
      <c r="AA94" s="102"/>
      <c r="AB94" s="102"/>
      <c r="AC94" s="102"/>
      <c r="AD94" s="102"/>
      <c r="AE94" s="102"/>
      <c r="AF94" s="102"/>
      <c r="AG94" s="102"/>
      <c r="AH94" s="102"/>
      <c r="AI94" s="102"/>
      <c r="AJ94" s="102"/>
      <c r="AK94" s="102"/>
      <c r="AL94" s="102"/>
      <c r="AM94" s="102"/>
      <c r="AN94" s="102"/>
      <c r="AO94" s="102"/>
      <c r="AP94" s="102"/>
      <c r="AQ94" s="102"/>
      <c r="AR94" s="102"/>
      <c r="AS94" s="102"/>
      <c r="AT94" s="102"/>
      <c r="AU94" s="102"/>
      <c r="AV94" s="102"/>
      <c r="AW94" s="102"/>
      <c r="AX94" s="102"/>
      <c r="AY94" s="102"/>
      <c r="AZ94" s="102"/>
      <c r="BA94" s="102"/>
      <c r="BB94" s="102"/>
      <c r="BC94" s="102"/>
      <c r="BD94" s="102"/>
      <c r="BE94" s="102"/>
      <c r="BF94" s="102"/>
      <c r="BG94" s="102"/>
      <c r="BH94" s="102"/>
    </row>
    <row r="95" spans="1:60" s="104" customFormat="1" ht="42" customHeight="1" x14ac:dyDescent="0.3">
      <c r="A95" s="406" t="s">
        <v>41</v>
      </c>
      <c r="B95" s="406"/>
      <c r="C95" s="406"/>
      <c r="D95" s="406"/>
      <c r="E95" s="406"/>
      <c r="F95" s="406"/>
      <c r="G95" s="406"/>
      <c r="H95" s="406"/>
      <c r="I95" s="102"/>
      <c r="J95" s="109"/>
      <c r="K95" s="102"/>
      <c r="L95" s="102"/>
      <c r="M95" s="102"/>
      <c r="N95" s="102"/>
      <c r="O95" s="102"/>
      <c r="P95" s="96"/>
      <c r="Q95" s="96"/>
      <c r="R95" s="96"/>
      <c r="S95" s="96"/>
      <c r="T95" s="96"/>
      <c r="U95" s="96"/>
      <c r="V95" s="96"/>
      <c r="W95" s="102"/>
      <c r="X95" s="102"/>
      <c r="Y95" s="102"/>
      <c r="Z95" s="102"/>
      <c r="AA95" s="102"/>
      <c r="AB95" s="102"/>
      <c r="AC95" s="102"/>
      <c r="AD95" s="102"/>
      <c r="AE95" s="102"/>
      <c r="AF95" s="102"/>
      <c r="AG95" s="102"/>
      <c r="AH95" s="102"/>
      <c r="AI95" s="102"/>
      <c r="AJ95" s="102"/>
      <c r="AK95" s="102"/>
      <c r="AL95" s="102"/>
      <c r="AM95" s="102"/>
      <c r="AN95" s="102"/>
      <c r="AO95" s="102"/>
      <c r="AP95" s="102"/>
      <c r="AQ95" s="102"/>
      <c r="AR95" s="102"/>
      <c r="AS95" s="102"/>
      <c r="AT95" s="102"/>
      <c r="AU95" s="102"/>
      <c r="AV95" s="102"/>
      <c r="AW95" s="102"/>
      <c r="AX95" s="102"/>
      <c r="AY95" s="102"/>
      <c r="AZ95" s="102"/>
      <c r="BA95" s="102"/>
      <c r="BB95" s="102"/>
      <c r="BC95" s="102"/>
      <c r="BD95" s="102"/>
      <c r="BE95" s="102"/>
      <c r="BF95" s="102"/>
      <c r="BG95" s="102"/>
      <c r="BH95" s="102"/>
    </row>
    <row r="96" spans="1:60" s="104" customFormat="1" ht="68.099999999999994" customHeight="1" x14ac:dyDescent="0.3">
      <c r="A96" s="107"/>
      <c r="B96" s="107"/>
      <c r="C96" s="107"/>
      <c r="D96" s="107"/>
      <c r="E96" s="107"/>
      <c r="F96" s="107"/>
      <c r="G96" s="107"/>
      <c r="H96" s="107"/>
      <c r="I96" s="102"/>
      <c r="J96" s="109"/>
      <c r="K96" s="102"/>
      <c r="L96" s="102"/>
      <c r="M96" s="102"/>
      <c r="N96" s="102"/>
      <c r="O96" s="102"/>
      <c r="P96" s="96"/>
      <c r="Q96" s="96"/>
      <c r="R96" s="96"/>
      <c r="S96" s="96"/>
      <c r="T96" s="96"/>
      <c r="U96" s="96"/>
      <c r="V96" s="96"/>
      <c r="W96" s="102"/>
      <c r="X96" s="102"/>
      <c r="Y96" s="102"/>
      <c r="Z96" s="102"/>
      <c r="AA96" s="102"/>
      <c r="AB96" s="102"/>
      <c r="AC96" s="102"/>
      <c r="AD96" s="102"/>
      <c r="AE96" s="102"/>
      <c r="AF96" s="102"/>
      <c r="AG96" s="102"/>
      <c r="AH96" s="102"/>
      <c r="AI96" s="102"/>
      <c r="AJ96" s="102"/>
      <c r="AK96" s="102"/>
      <c r="AL96" s="102"/>
      <c r="AM96" s="102"/>
      <c r="AN96" s="102"/>
      <c r="AO96" s="102"/>
      <c r="AP96" s="102"/>
      <c r="AQ96" s="102"/>
      <c r="AR96" s="102"/>
      <c r="AS96" s="102"/>
      <c r="AT96" s="102"/>
      <c r="AU96" s="102"/>
      <c r="AV96" s="102"/>
      <c r="AW96" s="102"/>
      <c r="AX96" s="102"/>
      <c r="AY96" s="102"/>
      <c r="AZ96" s="102"/>
      <c r="BA96" s="102"/>
      <c r="BB96" s="102"/>
      <c r="BC96" s="102"/>
      <c r="BD96" s="102"/>
      <c r="BE96" s="102"/>
      <c r="BF96" s="102"/>
      <c r="BG96" s="102"/>
      <c r="BH96" s="102"/>
    </row>
    <row r="97" spans="1:10" x14ac:dyDescent="0.25">
      <c r="A97" s="71"/>
      <c r="B97" s="71"/>
      <c r="C97" s="71"/>
      <c r="D97" s="71"/>
      <c r="E97" s="71"/>
      <c r="F97" s="71"/>
      <c r="G97" s="71"/>
      <c r="H97" s="71"/>
    </row>
    <row r="98" spans="1:10" x14ac:dyDescent="0.25">
      <c r="A98" s="71"/>
      <c r="B98" s="71"/>
      <c r="C98" s="71"/>
      <c r="D98" s="71"/>
      <c r="E98" s="71"/>
      <c r="F98" s="71"/>
      <c r="G98" s="71"/>
      <c r="H98" s="71"/>
    </row>
    <row r="99" spans="1:10" x14ac:dyDescent="0.25">
      <c r="A99" s="71"/>
      <c r="B99" s="71"/>
      <c r="C99" s="71"/>
      <c r="D99" s="71"/>
      <c r="E99" s="71"/>
      <c r="F99" s="71"/>
      <c r="G99" s="71"/>
      <c r="H99" s="71"/>
    </row>
    <row r="100" spans="1:10" x14ac:dyDescent="0.25">
      <c r="A100" s="71"/>
      <c r="B100" s="71"/>
      <c r="C100" s="71"/>
      <c r="D100" s="71"/>
      <c r="E100" s="71"/>
      <c r="F100" s="71"/>
      <c r="G100" s="71"/>
      <c r="H100" s="71"/>
    </row>
    <row r="101" spans="1:10" x14ac:dyDescent="0.25">
      <c r="A101" s="71"/>
      <c r="B101" s="71"/>
      <c r="C101" s="71"/>
      <c r="D101" s="71"/>
      <c r="E101" s="71"/>
      <c r="F101" s="71"/>
      <c r="G101" s="71"/>
      <c r="H101" s="71"/>
    </row>
    <row r="102" spans="1:10" x14ac:dyDescent="0.25">
      <c r="A102" s="71"/>
      <c r="B102" s="71"/>
      <c r="C102" s="71"/>
      <c r="D102" s="71"/>
      <c r="E102" s="71"/>
      <c r="F102" s="71"/>
      <c r="G102" s="71"/>
      <c r="H102" s="71"/>
    </row>
    <row r="103" spans="1:10" x14ac:dyDescent="0.25">
      <c r="A103" s="71"/>
      <c r="B103" s="71"/>
      <c r="C103" s="71"/>
      <c r="D103" s="71"/>
      <c r="E103" s="71"/>
      <c r="F103" s="71"/>
      <c r="G103" s="71"/>
      <c r="H103" s="71"/>
    </row>
    <row r="104" spans="1:10" x14ac:dyDescent="0.25">
      <c r="A104" s="71"/>
      <c r="B104" s="71"/>
      <c r="C104" s="71"/>
      <c r="D104" s="71"/>
      <c r="E104" s="71"/>
      <c r="F104" s="71"/>
      <c r="G104" s="71"/>
      <c r="H104" s="71"/>
    </row>
    <row r="105" spans="1:10" x14ac:dyDescent="0.25">
      <c r="A105" s="71"/>
      <c r="B105" s="71"/>
      <c r="C105" s="71"/>
      <c r="D105" s="71"/>
      <c r="E105" s="71"/>
      <c r="F105" s="71"/>
      <c r="G105" s="71"/>
      <c r="H105" s="71"/>
    </row>
    <row r="106" spans="1:10" s="71" customFormat="1" x14ac:dyDescent="0.25">
      <c r="J106" s="126"/>
    </row>
    <row r="107" spans="1:10" s="71" customFormat="1" x14ac:dyDescent="0.25">
      <c r="J107" s="126"/>
    </row>
    <row r="108" spans="1:10" s="71" customFormat="1" x14ac:dyDescent="0.25">
      <c r="J108" s="126"/>
    </row>
    <row r="109" spans="1:10" s="71" customFormat="1" x14ac:dyDescent="0.25">
      <c r="J109" s="126"/>
    </row>
    <row r="110" spans="1:10" s="71" customFormat="1" x14ac:dyDescent="0.25">
      <c r="J110" s="126"/>
    </row>
    <row r="111" spans="1:10" s="71" customFormat="1" x14ac:dyDescent="0.25">
      <c r="J111" s="126"/>
    </row>
    <row r="112" spans="1:10" s="71" customFormat="1" x14ac:dyDescent="0.25">
      <c r="J112" s="126"/>
    </row>
    <row r="113" spans="10:10" s="71" customFormat="1" x14ac:dyDescent="0.25">
      <c r="J113" s="126"/>
    </row>
    <row r="114" spans="10:10" s="71" customFormat="1" x14ac:dyDescent="0.25">
      <c r="J114" s="126"/>
    </row>
    <row r="115" spans="10:10" s="71" customFormat="1" x14ac:dyDescent="0.25">
      <c r="J115" s="126"/>
    </row>
    <row r="116" spans="10:10" s="71" customFormat="1" x14ac:dyDescent="0.25">
      <c r="J116" s="126"/>
    </row>
    <row r="117" spans="10:10" s="71" customFormat="1" x14ac:dyDescent="0.25">
      <c r="J117" s="126"/>
    </row>
    <row r="118" spans="10:10" s="71" customFormat="1" x14ac:dyDescent="0.25">
      <c r="J118" s="126"/>
    </row>
    <row r="119" spans="10:10" s="71" customFormat="1" x14ac:dyDescent="0.25">
      <c r="J119" s="126"/>
    </row>
    <row r="120" spans="10:10" s="71" customFormat="1" x14ac:dyDescent="0.25">
      <c r="J120" s="126"/>
    </row>
    <row r="121" spans="10:10" s="71" customFormat="1" x14ac:dyDescent="0.25">
      <c r="J121" s="126"/>
    </row>
    <row r="122" spans="10:10" s="71" customFormat="1" x14ac:dyDescent="0.25">
      <c r="J122" s="126"/>
    </row>
    <row r="123" spans="10:10" s="71" customFormat="1" x14ac:dyDescent="0.25">
      <c r="J123" s="126"/>
    </row>
    <row r="124" spans="10:10" s="71" customFormat="1" x14ac:dyDescent="0.25">
      <c r="J124" s="126"/>
    </row>
    <row r="125" spans="10:10" s="71" customFormat="1" x14ac:dyDescent="0.25">
      <c r="J125" s="126"/>
    </row>
    <row r="126" spans="10:10" s="71" customFormat="1" x14ac:dyDescent="0.25">
      <c r="J126" s="126"/>
    </row>
    <row r="127" spans="10:10" s="71" customFormat="1" x14ac:dyDescent="0.25">
      <c r="J127" s="126"/>
    </row>
    <row r="128" spans="10:10" s="71" customFormat="1" x14ac:dyDescent="0.25">
      <c r="J128" s="126"/>
    </row>
    <row r="129" spans="10:10" s="71" customFormat="1" x14ac:dyDescent="0.25">
      <c r="J129" s="126"/>
    </row>
    <row r="130" spans="10:10" s="71" customFormat="1" x14ac:dyDescent="0.25">
      <c r="J130" s="126"/>
    </row>
    <row r="131" spans="10:10" s="71" customFormat="1" x14ac:dyDescent="0.25">
      <c r="J131" s="126"/>
    </row>
    <row r="132" spans="10:10" s="71" customFormat="1" x14ac:dyDescent="0.25">
      <c r="J132" s="126"/>
    </row>
    <row r="133" spans="10:10" s="71" customFormat="1" x14ac:dyDescent="0.25">
      <c r="J133" s="126"/>
    </row>
    <row r="134" spans="10:10" s="71" customFormat="1" x14ac:dyDescent="0.25">
      <c r="J134" s="126"/>
    </row>
    <row r="135" spans="10:10" s="71" customFormat="1" x14ac:dyDescent="0.25">
      <c r="J135" s="126"/>
    </row>
    <row r="136" spans="10:10" s="71" customFormat="1" x14ac:dyDescent="0.25">
      <c r="J136" s="126"/>
    </row>
    <row r="137" spans="10:10" s="71" customFormat="1" x14ac:dyDescent="0.25">
      <c r="J137" s="126"/>
    </row>
    <row r="138" spans="10:10" s="71" customFormat="1" x14ac:dyDescent="0.25">
      <c r="J138" s="126"/>
    </row>
    <row r="139" spans="10:10" s="71" customFormat="1" x14ac:dyDescent="0.25">
      <c r="J139" s="126"/>
    </row>
    <row r="140" spans="10:10" s="71" customFormat="1" x14ac:dyDescent="0.25">
      <c r="J140" s="126"/>
    </row>
    <row r="141" spans="10:10" s="71" customFormat="1" x14ac:dyDescent="0.25">
      <c r="J141" s="126"/>
    </row>
    <row r="142" spans="10:10" s="71" customFormat="1" x14ac:dyDescent="0.25">
      <c r="J142" s="126"/>
    </row>
    <row r="143" spans="10:10" s="71" customFormat="1" x14ac:dyDescent="0.25">
      <c r="J143" s="126"/>
    </row>
    <row r="144" spans="10:10" s="71" customFormat="1" x14ac:dyDescent="0.25">
      <c r="J144" s="126"/>
    </row>
    <row r="145" spans="10:10" s="71" customFormat="1" x14ac:dyDescent="0.25">
      <c r="J145" s="126"/>
    </row>
    <row r="146" spans="10:10" s="71" customFormat="1" x14ac:dyDescent="0.25">
      <c r="J146" s="126"/>
    </row>
    <row r="147" spans="10:10" s="71" customFormat="1" x14ac:dyDescent="0.25">
      <c r="J147" s="126"/>
    </row>
    <row r="148" spans="10:10" s="71" customFormat="1" x14ac:dyDescent="0.25">
      <c r="J148" s="126"/>
    </row>
    <row r="149" spans="10:10" s="71" customFormat="1" x14ac:dyDescent="0.25">
      <c r="J149" s="126"/>
    </row>
    <row r="150" spans="10:10" s="71" customFormat="1" x14ac:dyDescent="0.25">
      <c r="J150" s="126"/>
    </row>
    <row r="151" spans="10:10" s="71" customFormat="1" x14ac:dyDescent="0.25">
      <c r="J151" s="126"/>
    </row>
    <row r="152" spans="10:10" s="71" customFormat="1" x14ac:dyDescent="0.25">
      <c r="J152" s="126"/>
    </row>
    <row r="153" spans="10:10" s="71" customFormat="1" x14ac:dyDescent="0.25">
      <c r="J153" s="126"/>
    </row>
    <row r="154" spans="10:10" s="71" customFormat="1" x14ac:dyDescent="0.25">
      <c r="J154" s="126"/>
    </row>
  </sheetData>
  <sheetProtection algorithmName="SHA-512" hashValue="ic2qOeHUgKRDlVUsh1h05FzSubEQsSoVFCVQyoAQ3F2+AIqnIDKAuXFVlcc6uNO+w254GZdqnPsEgTyBvsSngQ==" saltValue="jbH9/lA89hWGEiDZYDPazg==" spinCount="100000" sheet="1" objects="1" scenarios="1"/>
  <mergeCells count="123">
    <mergeCell ref="D1:H5"/>
    <mergeCell ref="D6:F8"/>
    <mergeCell ref="G6:H8"/>
    <mergeCell ref="D82:E82"/>
    <mergeCell ref="D83:E83"/>
    <mergeCell ref="F83:H83"/>
    <mergeCell ref="E29:H29"/>
    <mergeCell ref="E32:H32"/>
    <mergeCell ref="E27:H27"/>
    <mergeCell ref="E28:H28"/>
    <mergeCell ref="F18:H18"/>
    <mergeCell ref="F17:H17"/>
    <mergeCell ref="D15:H15"/>
    <mergeCell ref="F78:H81"/>
    <mergeCell ref="A67:H67"/>
    <mergeCell ref="A68:A71"/>
    <mergeCell ref="D68:E71"/>
    <mergeCell ref="B63:C63"/>
    <mergeCell ref="B64:C64"/>
    <mergeCell ref="B65:C65"/>
    <mergeCell ref="A28:C28"/>
    <mergeCell ref="A17:C17"/>
    <mergeCell ref="D17:E17"/>
    <mergeCell ref="A18:C18"/>
    <mergeCell ref="D90:E90"/>
    <mergeCell ref="A78:A81"/>
    <mergeCell ref="C78:C81"/>
    <mergeCell ref="D78:E81"/>
    <mergeCell ref="F59:H62"/>
    <mergeCell ref="B72:C72"/>
    <mergeCell ref="A91:H93"/>
    <mergeCell ref="A94:H94"/>
    <mergeCell ref="F90:H90"/>
    <mergeCell ref="F74:H74"/>
    <mergeCell ref="F75:H75"/>
    <mergeCell ref="A77:H77"/>
    <mergeCell ref="A66:H66"/>
    <mergeCell ref="F64:H64"/>
    <mergeCell ref="F65:H65"/>
    <mergeCell ref="A59:A62"/>
    <mergeCell ref="D59:E62"/>
    <mergeCell ref="F68:H71"/>
    <mergeCell ref="F73:H73"/>
    <mergeCell ref="B73:C73"/>
    <mergeCell ref="B74:C74"/>
    <mergeCell ref="B75:C75"/>
    <mergeCell ref="A95:H95"/>
    <mergeCell ref="F46:H46"/>
    <mergeCell ref="A34:H34"/>
    <mergeCell ref="A35:A39"/>
    <mergeCell ref="D35:E35"/>
    <mergeCell ref="F35:H39"/>
    <mergeCell ref="D39:E39"/>
    <mergeCell ref="F41:H41"/>
    <mergeCell ref="F42:H42"/>
    <mergeCell ref="F43:H43"/>
    <mergeCell ref="F44:H44"/>
    <mergeCell ref="F45:H45"/>
    <mergeCell ref="B35:C39"/>
    <mergeCell ref="B41:C41"/>
    <mergeCell ref="B42:C42"/>
    <mergeCell ref="B43:C43"/>
    <mergeCell ref="B44:C44"/>
    <mergeCell ref="B45:C45"/>
    <mergeCell ref="B46:C46"/>
    <mergeCell ref="B49:C52"/>
    <mergeCell ref="D88:E88"/>
    <mergeCell ref="B68:C71"/>
    <mergeCell ref="B53:C53"/>
    <mergeCell ref="B54:C54"/>
    <mergeCell ref="J7:J8"/>
    <mergeCell ref="A10:C10"/>
    <mergeCell ref="D10:H10"/>
    <mergeCell ref="D11:H11"/>
    <mergeCell ref="D12:E12"/>
    <mergeCell ref="F12:H12"/>
    <mergeCell ref="A13:C13"/>
    <mergeCell ref="D13:H13"/>
    <mergeCell ref="A14:C14"/>
    <mergeCell ref="E14:H14"/>
    <mergeCell ref="D18:E18"/>
    <mergeCell ref="A47:H47"/>
    <mergeCell ref="A48:H48"/>
    <mergeCell ref="A49:A52"/>
    <mergeCell ref="D49:E52"/>
    <mergeCell ref="F49:H52"/>
    <mergeCell ref="A20:C20"/>
    <mergeCell ref="D20:E20"/>
    <mergeCell ref="F20:H20"/>
    <mergeCell ref="A19:C19"/>
    <mergeCell ref="D19:E19"/>
    <mergeCell ref="F19:H19"/>
    <mergeCell ref="A32:C32"/>
    <mergeCell ref="A21:C21"/>
    <mergeCell ref="D21:E21"/>
    <mergeCell ref="F21:H21"/>
    <mergeCell ref="A22:C22"/>
    <mergeCell ref="F22:H22"/>
    <mergeCell ref="A24:C24"/>
    <mergeCell ref="D24:H24"/>
    <mergeCell ref="A25:H25"/>
    <mergeCell ref="B55:C55"/>
    <mergeCell ref="B56:C56"/>
    <mergeCell ref="B59:C62"/>
    <mergeCell ref="J88:J89"/>
    <mergeCell ref="J78:J81"/>
    <mergeCell ref="D89:E89"/>
    <mergeCell ref="D86:E86"/>
    <mergeCell ref="F86:H86"/>
    <mergeCell ref="F54:H54"/>
    <mergeCell ref="F55:H55"/>
    <mergeCell ref="F56:H56"/>
    <mergeCell ref="F89:H89"/>
    <mergeCell ref="F88:H88"/>
    <mergeCell ref="D84:E84"/>
    <mergeCell ref="D85:E85"/>
    <mergeCell ref="F84:H84"/>
    <mergeCell ref="F85:H85"/>
    <mergeCell ref="D87:E87"/>
    <mergeCell ref="F87:H87"/>
    <mergeCell ref="B78:B81"/>
    <mergeCell ref="A57:H57"/>
    <mergeCell ref="A58:H58"/>
  </mergeCells>
  <dataValidations count="3">
    <dataValidation allowBlank="1" showInputMessage="1" showErrorMessage="1" promptTitle="Anz. Stunden" prompt="Eintrag Anzahl Stunden" sqref="D73:D75" xr:uid="{00000000-0002-0000-0700-000000000000}"/>
    <dataValidation allowBlank="1" showInputMessage="1" showErrorMessage="1" promptTitle="Anz. Kilometer" prompt="Eintrag Anzahl Kilometer" sqref="D64:D65" xr:uid="{00000000-0002-0000-0700-000001000000}"/>
    <dataValidation allowBlank="1" showInputMessage="1" showErrorMessage="1" promptTitle="Auswärtige Verpflegung" prompt="&quot;Auswärtige Verpflegung wird nur bis CHF 20.00 vergütet !!!" sqref="E54:E56" xr:uid="{00000000-0002-0000-0700-000002000000}"/>
  </dataValidations>
  <hyperlinks>
    <hyperlink ref="J78:J81" location="'Ausgaben für Gemeinde'!A1" display="zurück zu Eingabeformular" xr:uid="{00000000-0004-0000-0700-000000000000}"/>
  </hyperlinks>
  <printOptions horizontalCentered="1"/>
  <pageMargins left="0.55118110236220474" right="0.35433070866141736" top="0.55118110236220474" bottom="0.47244094488188981" header="0.23622047244094491" footer="0.23622047244094491"/>
  <pageSetup paperSize="9" scale="73" fitToHeight="0" orientation="portrait" r:id="rId1"/>
  <headerFooter alignWithMargins="0">
    <oddFooter>&amp;L&amp;"Verdana,Standard"&amp;8&amp;Z&amp;F&amp;C&amp;"Verdana,Standard"&amp;8Seite &amp;P v. &amp;N&amp;R&amp;"Verdana,Standard"&amp;8letzter Ausdruck: &amp;D &amp;T</oddFooter>
  </headerFooter>
  <rowBreaks count="1" manualBreakCount="1">
    <brk id="33" max="6" man="1"/>
  </rowBreaks>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BR204"/>
  <sheetViews>
    <sheetView view="pageBreakPreview" zoomScale="140" zoomScaleNormal="130" zoomScaleSheetLayoutView="140" workbookViewId="0">
      <pane ySplit="5" topLeftCell="A64" activePane="bottomLeft" state="frozen"/>
      <selection pane="bottomLeft" activeCell="B14" sqref="B14:AA15"/>
    </sheetView>
  </sheetViews>
  <sheetFormatPr baseColWidth="10" defaultColWidth="10.6640625" defaultRowHeight="15" customHeight="1" x14ac:dyDescent="0.2"/>
  <cols>
    <col min="1" max="5" width="3.5546875" style="15" customWidth="1"/>
    <col min="6" max="15" width="3.109375" style="15" customWidth="1"/>
    <col min="16" max="16" width="8.5546875" style="15" customWidth="1"/>
    <col min="17" max="27" width="3.109375" style="15" customWidth="1"/>
    <col min="28" max="70" width="10.6640625" style="32"/>
    <col min="71" max="16384" width="10.6640625" style="15"/>
  </cols>
  <sheetData>
    <row r="1" spans="1:27" ht="15" customHeight="1" x14ac:dyDescent="0.2">
      <c r="A1" s="432" t="s">
        <v>161</v>
      </c>
      <c r="B1" s="432"/>
      <c r="C1" s="432"/>
      <c r="D1" s="432"/>
      <c r="E1" s="432"/>
      <c r="F1" s="432"/>
      <c r="G1" s="432"/>
      <c r="H1" s="432"/>
      <c r="I1" s="432"/>
      <c r="J1" s="432"/>
      <c r="K1" s="432"/>
      <c r="L1" s="432"/>
      <c r="M1" s="432"/>
      <c r="N1" s="432"/>
      <c r="O1" s="432"/>
      <c r="P1" s="432"/>
      <c r="Q1" s="432"/>
      <c r="R1" s="432"/>
      <c r="S1" s="432"/>
      <c r="T1" s="432"/>
      <c r="U1" s="432"/>
      <c r="V1" s="432"/>
      <c r="W1" s="432"/>
      <c r="X1" s="432"/>
      <c r="Y1" s="432"/>
      <c r="Z1" s="432"/>
      <c r="AA1" s="432"/>
    </row>
    <row r="2" spans="1:27" ht="15" customHeight="1" x14ac:dyDescent="0.2">
      <c r="A2" s="432"/>
      <c r="B2" s="432"/>
      <c r="C2" s="432"/>
      <c r="D2" s="432"/>
      <c r="E2" s="432"/>
      <c r="F2" s="432"/>
      <c r="G2" s="432"/>
      <c r="H2" s="432"/>
      <c r="I2" s="432"/>
      <c r="J2" s="432"/>
      <c r="K2" s="432"/>
      <c r="L2" s="432"/>
      <c r="M2" s="432"/>
      <c r="N2" s="432"/>
      <c r="O2" s="432"/>
      <c r="P2" s="432"/>
      <c r="Q2" s="432"/>
      <c r="R2" s="432"/>
      <c r="S2" s="432"/>
      <c r="T2" s="432"/>
      <c r="U2" s="432"/>
      <c r="V2" s="432"/>
      <c r="W2" s="432"/>
      <c r="X2" s="432"/>
      <c r="Y2" s="432"/>
      <c r="Z2" s="432"/>
      <c r="AA2" s="432"/>
    </row>
    <row r="3" spans="1:27" ht="15" customHeight="1" x14ac:dyDescent="0.2">
      <c r="A3" s="432"/>
      <c r="B3" s="432"/>
      <c r="C3" s="432"/>
      <c r="D3" s="432"/>
      <c r="E3" s="432"/>
      <c r="F3" s="432"/>
      <c r="G3" s="432"/>
      <c r="H3" s="432"/>
      <c r="I3" s="432"/>
      <c r="J3" s="432"/>
      <c r="K3" s="432"/>
      <c r="L3" s="432"/>
      <c r="M3" s="432"/>
      <c r="N3" s="432"/>
      <c r="O3" s="432"/>
      <c r="P3" s="432"/>
      <c r="Q3" s="432"/>
      <c r="R3" s="432"/>
      <c r="S3" s="432"/>
      <c r="T3" s="432"/>
      <c r="U3" s="432"/>
      <c r="V3" s="432"/>
      <c r="W3" s="432"/>
      <c r="X3" s="432"/>
      <c r="Y3" s="432"/>
      <c r="Z3" s="432"/>
      <c r="AA3" s="432"/>
    </row>
    <row r="4" spans="1:27" ht="9.6" customHeight="1" x14ac:dyDescent="0.2">
      <c r="A4" s="31"/>
      <c r="B4" s="31"/>
      <c r="C4" s="31"/>
      <c r="D4" s="31"/>
      <c r="E4" s="31"/>
      <c r="F4" s="31"/>
      <c r="G4" s="31"/>
      <c r="H4" s="31"/>
      <c r="I4" s="31"/>
      <c r="J4" s="31"/>
      <c r="K4" s="31"/>
      <c r="L4" s="31"/>
      <c r="M4" s="31"/>
      <c r="N4" s="31"/>
      <c r="O4" s="31"/>
      <c r="P4" s="31"/>
      <c r="Q4" s="31"/>
      <c r="R4" s="31"/>
      <c r="S4" s="31"/>
      <c r="T4" s="31"/>
      <c r="U4" s="31"/>
      <c r="V4" s="31"/>
      <c r="W4" s="31"/>
      <c r="X4" s="31"/>
      <c r="Y4" s="31"/>
      <c r="Z4" s="31"/>
      <c r="AA4" s="31"/>
    </row>
    <row r="5" spans="1:27" ht="20.100000000000001" customHeight="1" x14ac:dyDescent="0.2">
      <c r="A5" s="432" t="s">
        <v>162</v>
      </c>
      <c r="B5" s="432"/>
      <c r="C5" s="432"/>
      <c r="D5" s="432"/>
      <c r="E5" s="433" t="s">
        <v>163</v>
      </c>
      <c r="F5" s="433"/>
      <c r="G5" s="433"/>
      <c r="H5" s="433"/>
      <c r="I5" s="433"/>
      <c r="J5" s="433"/>
      <c r="K5" s="433"/>
      <c r="L5" s="433"/>
      <c r="M5" s="433"/>
      <c r="N5" s="433"/>
      <c r="O5" s="433"/>
      <c r="P5" s="433"/>
      <c r="Q5" s="433"/>
      <c r="R5" s="433"/>
      <c r="S5" s="433"/>
      <c r="T5" s="433"/>
      <c r="U5" s="433"/>
      <c r="V5" s="433"/>
      <c r="W5" s="433"/>
      <c r="X5" s="433"/>
      <c r="Y5" s="433"/>
      <c r="Z5" s="433"/>
      <c r="AA5" s="433"/>
    </row>
    <row r="6" spans="1:27" ht="9.6" customHeight="1" x14ac:dyDescent="0.2">
      <c r="A6" s="32"/>
      <c r="B6" s="32"/>
      <c r="C6" s="32"/>
      <c r="D6" s="32"/>
      <c r="E6" s="32"/>
      <c r="F6" s="32"/>
      <c r="G6" s="32"/>
      <c r="H6" s="32"/>
      <c r="I6" s="32"/>
      <c r="J6" s="32"/>
      <c r="K6" s="32"/>
      <c r="L6" s="32"/>
      <c r="M6" s="32"/>
      <c r="N6" s="32"/>
      <c r="O6" s="32"/>
      <c r="P6" s="32"/>
      <c r="Q6" s="32"/>
      <c r="R6" s="32"/>
      <c r="S6" s="32"/>
      <c r="T6" s="32"/>
      <c r="U6" s="32"/>
      <c r="V6" s="32"/>
      <c r="W6" s="32"/>
      <c r="X6" s="32"/>
      <c r="Y6" s="32"/>
      <c r="Z6" s="32"/>
      <c r="AA6" s="32"/>
    </row>
    <row r="7" spans="1:27" ht="15" customHeight="1" x14ac:dyDescent="0.2">
      <c r="A7" s="431" t="s">
        <v>164</v>
      </c>
      <c r="B7" s="431"/>
      <c r="C7" s="431"/>
      <c r="D7" s="431"/>
      <c r="E7" s="431"/>
      <c r="F7" s="431"/>
      <c r="G7" s="431"/>
      <c r="H7" s="431"/>
      <c r="I7" s="431"/>
      <c r="J7" s="431"/>
      <c r="K7" s="431"/>
      <c r="L7" s="431"/>
      <c r="M7" s="431"/>
      <c r="N7" s="431"/>
      <c r="O7" s="431"/>
      <c r="P7" s="431"/>
      <c r="Q7" s="431"/>
      <c r="R7" s="431"/>
      <c r="S7" s="431"/>
      <c r="T7" s="431"/>
      <c r="U7" s="431"/>
      <c r="V7" s="431"/>
      <c r="W7" s="431"/>
      <c r="X7" s="431"/>
      <c r="Y7" s="431"/>
      <c r="Z7" s="431"/>
      <c r="AA7" s="431"/>
    </row>
    <row r="8" spans="1:27" ht="15" customHeight="1" x14ac:dyDescent="0.2">
      <c r="A8" s="431"/>
      <c r="B8" s="431"/>
      <c r="C8" s="431"/>
      <c r="D8" s="431"/>
      <c r="E8" s="431"/>
      <c r="F8" s="431"/>
      <c r="G8" s="431"/>
      <c r="H8" s="431"/>
      <c r="I8" s="431"/>
      <c r="J8" s="431"/>
      <c r="K8" s="431"/>
      <c r="L8" s="431"/>
      <c r="M8" s="431"/>
      <c r="N8" s="431"/>
      <c r="O8" s="431"/>
      <c r="P8" s="431"/>
      <c r="Q8" s="431"/>
      <c r="R8" s="431"/>
      <c r="S8" s="431"/>
      <c r="T8" s="431"/>
      <c r="U8" s="431"/>
      <c r="V8" s="431"/>
      <c r="W8" s="431"/>
      <c r="X8" s="431"/>
      <c r="Y8" s="431"/>
      <c r="Z8" s="431"/>
      <c r="AA8" s="431"/>
    </row>
    <row r="9" spans="1:27" ht="10.199999999999999" customHeight="1" x14ac:dyDescent="0.2">
      <c r="A9" s="32"/>
      <c r="B9" s="32"/>
      <c r="C9" s="32"/>
      <c r="D9" s="32"/>
      <c r="E9" s="32"/>
      <c r="F9" s="32"/>
      <c r="G9" s="32"/>
      <c r="H9" s="32"/>
      <c r="I9" s="32"/>
      <c r="J9" s="32"/>
      <c r="K9" s="32"/>
      <c r="L9" s="32"/>
      <c r="M9" s="32"/>
      <c r="N9" s="32"/>
      <c r="O9" s="32"/>
      <c r="P9" s="32"/>
      <c r="Q9" s="32"/>
      <c r="R9" s="32"/>
      <c r="S9" s="32"/>
      <c r="T9" s="32"/>
      <c r="U9" s="32"/>
      <c r="V9" s="32"/>
      <c r="W9" s="32"/>
      <c r="X9" s="32"/>
      <c r="Y9" s="32"/>
      <c r="Z9" s="32"/>
      <c r="AA9" s="32"/>
    </row>
    <row r="10" spans="1:27" ht="15" customHeight="1" x14ac:dyDescent="0.2">
      <c r="A10" s="32" t="s">
        <v>165</v>
      </c>
      <c r="B10" s="32"/>
      <c r="C10" s="32"/>
      <c r="D10" s="32"/>
      <c r="E10" s="32"/>
      <c r="F10" s="32"/>
      <c r="G10" s="32"/>
      <c r="H10" s="32"/>
      <c r="I10" s="32"/>
      <c r="J10" s="32"/>
      <c r="K10" s="32"/>
      <c r="L10" s="430">
        <v>26000</v>
      </c>
      <c r="M10" s="430"/>
      <c r="N10" s="430"/>
      <c r="O10" s="430"/>
      <c r="P10" s="430"/>
      <c r="Q10" s="32" t="s">
        <v>166</v>
      </c>
      <c r="R10" s="32"/>
      <c r="S10" s="32"/>
      <c r="T10" s="32"/>
      <c r="U10" s="32"/>
      <c r="V10" s="32"/>
      <c r="W10" s="32"/>
      <c r="X10" s="32"/>
      <c r="Y10" s="32"/>
      <c r="Z10" s="32"/>
      <c r="AA10" s="32"/>
    </row>
    <row r="11" spans="1:27" ht="15" customHeight="1" x14ac:dyDescent="0.2">
      <c r="A11" s="32" t="s">
        <v>167</v>
      </c>
      <c r="B11" s="32"/>
      <c r="C11" s="32"/>
      <c r="D11" s="32"/>
      <c r="E11" s="32"/>
      <c r="F11" s="32"/>
      <c r="G11" s="32"/>
      <c r="H11" s="32"/>
      <c r="I11" s="32"/>
      <c r="J11" s="32"/>
      <c r="K11" s="32"/>
      <c r="L11" s="430">
        <v>3500</v>
      </c>
      <c r="M11" s="430"/>
      <c r="N11" s="430"/>
      <c r="O11" s="430"/>
      <c r="P11" s="430"/>
      <c r="Q11" s="32" t="s">
        <v>168</v>
      </c>
      <c r="R11" s="32"/>
      <c r="S11" s="32"/>
      <c r="T11" s="32"/>
      <c r="U11" s="32"/>
      <c r="V11" s="32"/>
      <c r="W11" s="32"/>
      <c r="X11" s="32"/>
      <c r="Y11" s="32"/>
      <c r="Z11" s="32"/>
      <c r="AA11" s="32"/>
    </row>
    <row r="12" spans="1:27" ht="15" customHeight="1" x14ac:dyDescent="0.2">
      <c r="A12" s="32" t="s">
        <v>169</v>
      </c>
      <c r="B12" s="32"/>
      <c r="C12" s="32"/>
      <c r="D12" s="32"/>
      <c r="E12" s="32"/>
      <c r="F12" s="32"/>
      <c r="G12" s="32"/>
      <c r="H12" s="32"/>
      <c r="I12" s="32"/>
      <c r="J12" s="32"/>
      <c r="K12" s="32"/>
      <c r="L12" s="430">
        <v>8500</v>
      </c>
      <c r="M12" s="430"/>
      <c r="N12" s="430"/>
      <c r="O12" s="430"/>
      <c r="P12" s="430"/>
      <c r="Q12" s="32" t="s">
        <v>170</v>
      </c>
      <c r="R12" s="32"/>
      <c r="S12" s="32"/>
      <c r="T12" s="32"/>
      <c r="U12" s="32"/>
      <c r="V12" s="32"/>
      <c r="W12" s="32"/>
      <c r="X12" s="32"/>
      <c r="Y12" s="32"/>
      <c r="Z12" s="32"/>
      <c r="AA12" s="32"/>
    </row>
    <row r="13" spans="1:27" ht="10.199999999999999" customHeight="1" x14ac:dyDescent="0.2">
      <c r="A13" s="32"/>
      <c r="B13" s="32"/>
      <c r="C13" s="32"/>
      <c r="D13" s="32"/>
      <c r="E13" s="32"/>
      <c r="F13" s="32"/>
      <c r="G13" s="32"/>
      <c r="H13" s="32"/>
      <c r="I13" s="32"/>
      <c r="J13" s="32"/>
      <c r="K13" s="32"/>
      <c r="L13" s="32"/>
      <c r="M13" s="32"/>
      <c r="N13" s="32"/>
      <c r="O13" s="32"/>
      <c r="P13" s="32"/>
      <c r="Q13" s="32"/>
      <c r="R13" s="32"/>
      <c r="S13" s="32"/>
      <c r="T13" s="32"/>
      <c r="U13" s="32"/>
      <c r="V13" s="32"/>
      <c r="W13" s="32"/>
      <c r="X13" s="32"/>
      <c r="Y13" s="32"/>
      <c r="Z13" s="32"/>
      <c r="AA13" s="33" t="s">
        <v>171</v>
      </c>
    </row>
    <row r="14" spans="1:27" ht="15" customHeight="1" x14ac:dyDescent="0.2">
      <c r="A14" s="34" t="s">
        <v>172</v>
      </c>
      <c r="B14" s="431" t="s">
        <v>173</v>
      </c>
      <c r="C14" s="431"/>
      <c r="D14" s="431"/>
      <c r="E14" s="431"/>
      <c r="F14" s="431"/>
      <c r="G14" s="431"/>
      <c r="H14" s="431"/>
      <c r="I14" s="431"/>
      <c r="J14" s="431"/>
      <c r="K14" s="431"/>
      <c r="L14" s="431"/>
      <c r="M14" s="431"/>
      <c r="N14" s="431"/>
      <c r="O14" s="431"/>
      <c r="P14" s="431"/>
      <c r="Q14" s="431"/>
      <c r="R14" s="431"/>
      <c r="S14" s="431"/>
      <c r="T14" s="431"/>
      <c r="U14" s="431"/>
      <c r="V14" s="431"/>
      <c r="W14" s="431"/>
      <c r="X14" s="431"/>
      <c r="Y14" s="431"/>
      <c r="Z14" s="431"/>
      <c r="AA14" s="431"/>
    </row>
    <row r="15" spans="1:27" ht="15" customHeight="1" x14ac:dyDescent="0.2">
      <c r="A15" s="35"/>
      <c r="B15" s="431"/>
      <c r="C15" s="431"/>
      <c r="D15" s="431"/>
      <c r="E15" s="431"/>
      <c r="F15" s="431"/>
      <c r="G15" s="431"/>
      <c r="H15" s="431"/>
      <c r="I15" s="431"/>
      <c r="J15" s="431"/>
      <c r="K15" s="431"/>
      <c r="L15" s="431"/>
      <c r="M15" s="431"/>
      <c r="N15" s="431"/>
      <c r="O15" s="431"/>
      <c r="P15" s="431"/>
      <c r="Q15" s="431"/>
      <c r="R15" s="431"/>
      <c r="S15" s="431"/>
      <c r="T15" s="431"/>
      <c r="U15" s="431"/>
      <c r="V15" s="431"/>
      <c r="W15" s="431"/>
      <c r="X15" s="431"/>
      <c r="Y15" s="431"/>
      <c r="Z15" s="431"/>
      <c r="AA15" s="431"/>
    </row>
    <row r="16" spans="1:27" ht="15" customHeight="1" x14ac:dyDescent="0.2">
      <c r="A16" s="34" t="s">
        <v>174</v>
      </c>
      <c r="B16" s="431" t="s">
        <v>175</v>
      </c>
      <c r="C16" s="431"/>
      <c r="D16" s="431"/>
      <c r="E16" s="431"/>
      <c r="F16" s="431"/>
      <c r="G16" s="431"/>
      <c r="H16" s="431"/>
      <c r="I16" s="431"/>
      <c r="J16" s="431"/>
      <c r="K16" s="431"/>
      <c r="L16" s="431"/>
      <c r="M16" s="431"/>
      <c r="N16" s="431"/>
      <c r="O16" s="431"/>
      <c r="P16" s="431"/>
      <c r="Q16" s="431"/>
      <c r="R16" s="431"/>
      <c r="S16" s="431"/>
      <c r="T16" s="431"/>
      <c r="U16" s="431"/>
      <c r="V16" s="431"/>
      <c r="W16" s="431"/>
      <c r="X16" s="431"/>
      <c r="Y16" s="431"/>
      <c r="Z16" s="431"/>
      <c r="AA16" s="431"/>
    </row>
    <row r="17" spans="1:70" ht="15" customHeight="1" x14ac:dyDescent="0.2">
      <c r="A17" s="35"/>
      <c r="B17" s="431"/>
      <c r="C17" s="431"/>
      <c r="D17" s="431"/>
      <c r="E17" s="431"/>
      <c r="F17" s="431"/>
      <c r="G17" s="431"/>
      <c r="H17" s="431"/>
      <c r="I17" s="431"/>
      <c r="J17" s="431"/>
      <c r="K17" s="431"/>
      <c r="L17" s="431"/>
      <c r="M17" s="431"/>
      <c r="N17" s="431"/>
      <c r="O17" s="431"/>
      <c r="P17" s="431"/>
      <c r="Q17" s="431"/>
      <c r="R17" s="431"/>
      <c r="S17" s="431"/>
      <c r="T17" s="431"/>
      <c r="U17" s="431"/>
      <c r="V17" s="431"/>
      <c r="W17" s="431"/>
      <c r="X17" s="431"/>
      <c r="Y17" s="431"/>
      <c r="Z17" s="431"/>
      <c r="AA17" s="431"/>
    </row>
    <row r="18" spans="1:70" ht="10.199999999999999" customHeight="1" x14ac:dyDescent="0.2">
      <c r="A18" s="32"/>
      <c r="B18" s="32"/>
      <c r="C18" s="32"/>
      <c r="D18" s="32"/>
      <c r="E18" s="32"/>
      <c r="F18" s="32"/>
      <c r="G18" s="32"/>
      <c r="H18" s="32"/>
      <c r="I18" s="32"/>
      <c r="J18" s="32"/>
      <c r="K18" s="32"/>
      <c r="L18" s="32"/>
      <c r="M18" s="32"/>
      <c r="N18" s="32"/>
      <c r="O18" s="32"/>
      <c r="P18" s="32"/>
      <c r="Q18" s="32"/>
      <c r="R18" s="32"/>
      <c r="S18" s="32"/>
      <c r="T18" s="32"/>
      <c r="U18" s="32"/>
      <c r="V18" s="32"/>
      <c r="W18" s="32"/>
      <c r="X18" s="32"/>
      <c r="Y18" s="32"/>
      <c r="Z18" s="32"/>
      <c r="AA18" s="32"/>
    </row>
    <row r="19" spans="1:70" ht="15" customHeight="1" x14ac:dyDescent="0.2">
      <c r="A19" s="431" t="s">
        <v>176</v>
      </c>
      <c r="B19" s="431"/>
      <c r="C19" s="431"/>
      <c r="D19" s="431"/>
      <c r="E19" s="431"/>
      <c r="F19" s="431"/>
      <c r="G19" s="431"/>
      <c r="H19" s="431"/>
      <c r="I19" s="431"/>
      <c r="J19" s="431"/>
      <c r="K19" s="431"/>
      <c r="L19" s="431"/>
      <c r="M19" s="431"/>
      <c r="N19" s="431"/>
      <c r="O19" s="431"/>
      <c r="P19" s="431"/>
      <c r="Q19" s="431"/>
      <c r="R19" s="431"/>
      <c r="S19" s="431"/>
      <c r="T19" s="431"/>
      <c r="U19" s="431"/>
      <c r="V19" s="431"/>
      <c r="W19" s="431"/>
      <c r="X19" s="431"/>
      <c r="Y19" s="431"/>
      <c r="Z19" s="431"/>
      <c r="AA19" s="431"/>
    </row>
    <row r="20" spans="1:70" ht="15" customHeight="1" x14ac:dyDescent="0.2">
      <c r="A20" s="431"/>
      <c r="B20" s="431"/>
      <c r="C20" s="431"/>
      <c r="D20" s="431"/>
      <c r="E20" s="431"/>
      <c r="F20" s="431"/>
      <c r="G20" s="431"/>
      <c r="H20" s="431"/>
      <c r="I20" s="431"/>
      <c r="J20" s="431"/>
      <c r="K20" s="431"/>
      <c r="L20" s="431"/>
      <c r="M20" s="431"/>
      <c r="N20" s="431"/>
      <c r="O20" s="431"/>
      <c r="P20" s="431"/>
      <c r="Q20" s="431"/>
      <c r="R20" s="431"/>
      <c r="S20" s="431"/>
      <c r="T20" s="431"/>
      <c r="U20" s="431"/>
      <c r="V20" s="431"/>
      <c r="W20" s="431"/>
      <c r="X20" s="431"/>
      <c r="Y20" s="431"/>
      <c r="Z20" s="431"/>
      <c r="AA20" s="431"/>
    </row>
    <row r="21" spans="1:70" ht="15" customHeight="1" x14ac:dyDescent="0.2">
      <c r="A21" s="32" t="s">
        <v>165</v>
      </c>
      <c r="B21" s="32"/>
      <c r="C21" s="32"/>
      <c r="D21" s="32"/>
      <c r="E21" s="32"/>
      <c r="F21" s="32"/>
      <c r="G21" s="32"/>
      <c r="H21" s="32"/>
      <c r="I21" s="32"/>
      <c r="J21" s="32"/>
      <c r="K21" s="32"/>
      <c r="L21" s="430">
        <v>5000</v>
      </c>
      <c r="M21" s="430"/>
      <c r="N21" s="430"/>
      <c r="O21" s="430"/>
      <c r="P21" s="430"/>
      <c r="Q21" s="32" t="s">
        <v>166</v>
      </c>
      <c r="R21" s="32"/>
      <c r="S21" s="32"/>
      <c r="T21" s="36"/>
      <c r="U21" s="32"/>
      <c r="V21" s="32"/>
      <c r="W21" s="32"/>
      <c r="X21" s="32"/>
      <c r="Y21" s="32"/>
      <c r="Z21" s="32"/>
      <c r="AA21" s="32"/>
    </row>
    <row r="22" spans="1:70" ht="15" customHeight="1" x14ac:dyDescent="0.2">
      <c r="A22" s="32" t="s">
        <v>167</v>
      </c>
      <c r="B22" s="32"/>
      <c r="C22" s="32"/>
      <c r="D22" s="32"/>
      <c r="E22" s="32"/>
      <c r="F22" s="32"/>
      <c r="G22" s="32"/>
      <c r="H22" s="32"/>
      <c r="I22" s="32"/>
      <c r="J22" s="32"/>
      <c r="K22" s="32"/>
      <c r="L22" s="430">
        <v>600</v>
      </c>
      <c r="M22" s="430"/>
      <c r="N22" s="430"/>
      <c r="O22" s="430"/>
      <c r="P22" s="430"/>
      <c r="Q22" s="32" t="s">
        <v>168</v>
      </c>
      <c r="R22" s="32"/>
      <c r="S22" s="32"/>
      <c r="T22" s="32"/>
      <c r="U22" s="32"/>
      <c r="V22" s="32"/>
      <c r="W22" s="32"/>
      <c r="X22" s="32"/>
      <c r="Y22" s="32"/>
      <c r="Z22" s="32"/>
      <c r="AA22" s="32"/>
    </row>
    <row r="23" spans="1:70" ht="15" customHeight="1" x14ac:dyDescent="0.2">
      <c r="A23" s="32" t="s">
        <v>169</v>
      </c>
      <c r="B23" s="32"/>
      <c r="C23" s="32"/>
      <c r="D23" s="32"/>
      <c r="E23" s="32"/>
      <c r="F23" s="32"/>
      <c r="G23" s="32"/>
      <c r="H23" s="32"/>
      <c r="I23" s="32"/>
      <c r="J23" s="32"/>
      <c r="K23" s="32"/>
      <c r="L23" s="430">
        <v>1200</v>
      </c>
      <c r="M23" s="430"/>
      <c r="N23" s="430"/>
      <c r="O23" s="430"/>
      <c r="P23" s="430"/>
      <c r="Q23" s="32" t="s">
        <v>168</v>
      </c>
      <c r="R23" s="32"/>
      <c r="S23" s="32"/>
      <c r="T23" s="32"/>
      <c r="U23" s="32"/>
      <c r="V23" s="32"/>
      <c r="W23" s="32"/>
      <c r="X23" s="32"/>
      <c r="Y23" s="32"/>
      <c r="Z23" s="32"/>
      <c r="AA23" s="33"/>
    </row>
    <row r="24" spans="1:70" ht="10.199999999999999" customHeight="1" x14ac:dyDescent="0.2">
      <c r="A24" s="32"/>
      <c r="B24" s="32"/>
      <c r="C24" s="32"/>
      <c r="D24" s="32"/>
      <c r="E24" s="32"/>
      <c r="F24" s="32"/>
      <c r="G24" s="32"/>
      <c r="H24" s="32"/>
      <c r="I24" s="32"/>
      <c r="J24" s="32"/>
      <c r="K24" s="32"/>
      <c r="L24" s="37"/>
      <c r="M24" s="37"/>
      <c r="N24" s="37"/>
      <c r="O24" s="37"/>
      <c r="P24" s="37"/>
      <c r="Q24" s="32"/>
      <c r="R24" s="32"/>
      <c r="S24" s="32"/>
      <c r="T24" s="32"/>
      <c r="U24" s="32"/>
      <c r="V24" s="32"/>
      <c r="W24" s="32"/>
      <c r="X24" s="32"/>
      <c r="Y24" s="32"/>
      <c r="Z24" s="32"/>
      <c r="AA24" s="33" t="s">
        <v>171</v>
      </c>
    </row>
    <row r="25" spans="1:70" s="21" customFormat="1" ht="15" customHeight="1" x14ac:dyDescent="0.2">
      <c r="A25" s="34" t="s">
        <v>172</v>
      </c>
      <c r="B25" s="32" t="s">
        <v>177</v>
      </c>
      <c r="C25" s="32"/>
      <c r="D25" s="32"/>
      <c r="E25" s="32"/>
      <c r="F25" s="32"/>
      <c r="G25" s="32"/>
      <c r="H25" s="32"/>
      <c r="I25" s="32"/>
      <c r="J25" s="32"/>
      <c r="K25" s="32"/>
      <c r="L25" s="37"/>
      <c r="M25" s="37"/>
      <c r="N25" s="37"/>
      <c r="O25" s="37"/>
      <c r="P25" s="37"/>
      <c r="Q25" s="32"/>
      <c r="R25" s="32"/>
      <c r="S25" s="32"/>
      <c r="T25" s="32"/>
      <c r="U25" s="32"/>
      <c r="V25" s="32"/>
      <c r="W25" s="32"/>
      <c r="X25" s="32"/>
      <c r="Y25" s="32"/>
      <c r="Z25" s="32"/>
      <c r="AA25" s="33"/>
      <c r="AB25" s="42"/>
      <c r="AC25" s="42"/>
      <c r="AD25" s="42"/>
      <c r="AE25" s="42"/>
      <c r="AF25" s="42"/>
      <c r="AG25" s="42"/>
      <c r="AH25" s="42"/>
      <c r="AI25" s="42"/>
      <c r="AJ25" s="42"/>
      <c r="AK25" s="42"/>
      <c r="AL25" s="42"/>
      <c r="AM25" s="42"/>
      <c r="AN25" s="42"/>
      <c r="AO25" s="42"/>
      <c r="AP25" s="42"/>
      <c r="AQ25" s="42"/>
      <c r="AR25" s="42"/>
      <c r="AS25" s="42"/>
      <c r="AT25" s="42"/>
      <c r="AU25" s="42"/>
      <c r="AV25" s="42"/>
      <c r="AW25" s="42"/>
      <c r="AX25" s="42"/>
      <c r="AY25" s="42"/>
      <c r="AZ25" s="42"/>
      <c r="BA25" s="42"/>
      <c r="BB25" s="42"/>
      <c r="BC25" s="42"/>
      <c r="BD25" s="42"/>
      <c r="BE25" s="42"/>
      <c r="BF25" s="42"/>
      <c r="BG25" s="42"/>
      <c r="BH25" s="42"/>
      <c r="BI25" s="42"/>
      <c r="BJ25" s="42"/>
      <c r="BK25" s="42"/>
      <c r="BL25" s="42"/>
      <c r="BM25" s="42"/>
      <c r="BN25" s="42"/>
      <c r="BO25" s="42"/>
      <c r="BP25" s="42"/>
      <c r="BQ25" s="42"/>
      <c r="BR25" s="42"/>
    </row>
    <row r="26" spans="1:70" s="21" customFormat="1" ht="15" customHeight="1" x14ac:dyDescent="0.25">
      <c r="A26" s="34" t="s">
        <v>174</v>
      </c>
      <c r="B26" s="431" t="s">
        <v>178</v>
      </c>
      <c r="C26" s="431"/>
      <c r="D26" s="431"/>
      <c r="E26" s="431"/>
      <c r="F26" s="431"/>
      <c r="G26" s="431"/>
      <c r="H26" s="431"/>
      <c r="I26" s="431"/>
      <c r="J26" s="431"/>
      <c r="K26" s="431"/>
      <c r="L26" s="431"/>
      <c r="M26" s="431"/>
      <c r="N26" s="431"/>
      <c r="O26" s="431"/>
      <c r="P26" s="431"/>
      <c r="Q26" s="431"/>
      <c r="R26" s="431"/>
      <c r="S26" s="431"/>
      <c r="T26" s="431"/>
      <c r="U26" s="431"/>
      <c r="V26" s="431"/>
      <c r="W26" s="431"/>
      <c r="X26" s="431"/>
      <c r="Y26" s="431"/>
      <c r="Z26" s="431"/>
      <c r="AA26" s="431"/>
      <c r="AB26" s="42"/>
      <c r="AC26" s="42"/>
      <c r="AD26" s="42"/>
      <c r="AE26" s="42"/>
      <c r="AF26" s="42"/>
      <c r="AG26" s="42"/>
      <c r="AH26" s="42"/>
      <c r="AI26" s="42"/>
      <c r="AJ26" s="42"/>
      <c r="AK26" s="42"/>
      <c r="AL26" s="42"/>
      <c r="AM26" s="42"/>
      <c r="AN26" s="42"/>
      <c r="AO26" s="42"/>
      <c r="AP26" s="42"/>
      <c r="AQ26" s="42"/>
      <c r="AR26" s="42"/>
      <c r="AS26" s="42"/>
      <c r="AT26" s="42"/>
      <c r="AU26" s="42"/>
      <c r="AV26" s="42"/>
      <c r="AW26" s="42"/>
      <c r="AX26" s="42"/>
      <c r="AY26" s="42"/>
      <c r="AZ26" s="42"/>
      <c r="BA26" s="42"/>
      <c r="BB26" s="42"/>
      <c r="BC26" s="42"/>
      <c r="BD26" s="42"/>
      <c r="BE26" s="42"/>
      <c r="BF26" s="42"/>
      <c r="BG26" s="42"/>
      <c r="BH26" s="42"/>
      <c r="BI26" s="42"/>
      <c r="BJ26" s="42"/>
      <c r="BK26" s="42"/>
      <c r="BL26" s="42"/>
      <c r="BM26" s="42"/>
      <c r="BN26" s="42"/>
      <c r="BO26" s="42"/>
      <c r="BP26" s="42"/>
      <c r="BQ26" s="42"/>
      <c r="BR26" s="42"/>
    </row>
    <row r="27" spans="1:70" s="21" customFormat="1" ht="15" customHeight="1" x14ac:dyDescent="0.25">
      <c r="A27" s="38"/>
      <c r="B27" s="431"/>
      <c r="C27" s="431"/>
      <c r="D27" s="431"/>
      <c r="E27" s="431"/>
      <c r="F27" s="431"/>
      <c r="G27" s="431"/>
      <c r="H27" s="431"/>
      <c r="I27" s="431"/>
      <c r="J27" s="431"/>
      <c r="K27" s="431"/>
      <c r="L27" s="431"/>
      <c r="M27" s="431"/>
      <c r="N27" s="431"/>
      <c r="O27" s="431"/>
      <c r="P27" s="431"/>
      <c r="Q27" s="431"/>
      <c r="R27" s="431"/>
      <c r="S27" s="431"/>
      <c r="T27" s="431"/>
      <c r="U27" s="431"/>
      <c r="V27" s="431"/>
      <c r="W27" s="431"/>
      <c r="X27" s="431"/>
      <c r="Y27" s="431"/>
      <c r="Z27" s="431"/>
      <c r="AA27" s="431"/>
      <c r="AB27" s="42"/>
      <c r="AC27" s="42"/>
      <c r="AD27" s="42"/>
      <c r="AE27" s="42"/>
      <c r="AF27" s="42"/>
      <c r="AG27" s="42"/>
      <c r="AH27" s="42"/>
      <c r="AI27" s="42"/>
      <c r="AJ27" s="42"/>
      <c r="AK27" s="42"/>
      <c r="AL27" s="42"/>
      <c r="AM27" s="42"/>
      <c r="AN27" s="42"/>
      <c r="AO27" s="42"/>
      <c r="AP27" s="42"/>
      <c r="AQ27" s="42"/>
      <c r="AR27" s="42"/>
      <c r="AS27" s="42"/>
      <c r="AT27" s="42"/>
      <c r="AU27" s="42"/>
      <c r="AV27" s="42"/>
      <c r="AW27" s="42"/>
      <c r="AX27" s="42"/>
      <c r="AY27" s="42"/>
      <c r="AZ27" s="42"/>
      <c r="BA27" s="42"/>
      <c r="BB27" s="42"/>
      <c r="BC27" s="42"/>
      <c r="BD27" s="42"/>
      <c r="BE27" s="42"/>
      <c r="BF27" s="42"/>
      <c r="BG27" s="42"/>
      <c r="BH27" s="42"/>
      <c r="BI27" s="42"/>
      <c r="BJ27" s="42"/>
      <c r="BK27" s="42"/>
      <c r="BL27" s="42"/>
      <c r="BM27" s="42"/>
      <c r="BN27" s="42"/>
      <c r="BO27" s="42"/>
      <c r="BP27" s="42"/>
      <c r="BQ27" s="42"/>
      <c r="BR27" s="42"/>
    </row>
    <row r="28" spans="1:70" s="21" customFormat="1" ht="15" customHeight="1" x14ac:dyDescent="0.25">
      <c r="A28" s="38"/>
      <c r="B28" s="431"/>
      <c r="C28" s="431"/>
      <c r="D28" s="431"/>
      <c r="E28" s="431"/>
      <c r="F28" s="431"/>
      <c r="G28" s="431"/>
      <c r="H28" s="431"/>
      <c r="I28" s="431"/>
      <c r="J28" s="431"/>
      <c r="K28" s="431"/>
      <c r="L28" s="431"/>
      <c r="M28" s="431"/>
      <c r="N28" s="431"/>
      <c r="O28" s="431"/>
      <c r="P28" s="431"/>
      <c r="Q28" s="431"/>
      <c r="R28" s="431"/>
      <c r="S28" s="431"/>
      <c r="T28" s="431"/>
      <c r="U28" s="431"/>
      <c r="V28" s="431"/>
      <c r="W28" s="431"/>
      <c r="X28" s="431"/>
      <c r="Y28" s="431"/>
      <c r="Z28" s="431"/>
      <c r="AA28" s="431"/>
      <c r="AB28" s="42"/>
      <c r="AC28" s="42"/>
      <c r="AD28" s="42"/>
      <c r="AE28" s="42"/>
      <c r="AF28" s="42"/>
      <c r="AG28" s="42"/>
      <c r="AH28" s="42"/>
      <c r="AI28" s="42"/>
      <c r="AJ28" s="42"/>
      <c r="AK28" s="42"/>
      <c r="AL28" s="42"/>
      <c r="AM28" s="42"/>
      <c r="AN28" s="42"/>
      <c r="AO28" s="42"/>
      <c r="AP28" s="42"/>
      <c r="AQ28" s="42"/>
      <c r="AR28" s="42"/>
      <c r="AS28" s="42"/>
      <c r="AT28" s="42"/>
      <c r="AU28" s="42"/>
      <c r="AV28" s="42"/>
      <c r="AW28" s="42"/>
      <c r="AX28" s="42"/>
      <c r="AY28" s="42"/>
      <c r="AZ28" s="42"/>
      <c r="BA28" s="42"/>
      <c r="BB28" s="42"/>
      <c r="BC28" s="42"/>
      <c r="BD28" s="42"/>
      <c r="BE28" s="42"/>
      <c r="BF28" s="42"/>
      <c r="BG28" s="42"/>
      <c r="BH28" s="42"/>
      <c r="BI28" s="42"/>
      <c r="BJ28" s="42"/>
      <c r="BK28" s="42"/>
      <c r="BL28" s="42"/>
      <c r="BM28" s="42"/>
      <c r="BN28" s="42"/>
      <c r="BO28" s="42"/>
      <c r="BP28" s="42"/>
      <c r="BQ28" s="42"/>
      <c r="BR28" s="42"/>
    </row>
    <row r="29" spans="1:70" ht="10.199999999999999" customHeight="1" x14ac:dyDescent="0.2">
      <c r="A29" s="39"/>
      <c r="B29" s="39"/>
      <c r="C29" s="39"/>
      <c r="D29" s="39"/>
      <c r="E29" s="39"/>
      <c r="F29" s="39"/>
      <c r="G29" s="39"/>
      <c r="H29" s="39"/>
      <c r="I29" s="39"/>
      <c r="J29" s="39"/>
      <c r="K29" s="39"/>
      <c r="L29" s="39"/>
      <c r="M29" s="39"/>
      <c r="N29" s="39"/>
      <c r="O29" s="39"/>
      <c r="P29" s="39"/>
      <c r="Q29" s="39"/>
      <c r="R29" s="39"/>
      <c r="S29" s="39"/>
      <c r="T29" s="39"/>
      <c r="U29" s="39"/>
      <c r="V29" s="39"/>
      <c r="W29" s="39"/>
      <c r="X29" s="39"/>
      <c r="Y29" s="39"/>
      <c r="Z29" s="39"/>
      <c r="AA29" s="39"/>
    </row>
    <row r="30" spans="1:70" ht="15" customHeight="1" x14ac:dyDescent="0.2">
      <c r="A30" s="32" t="s">
        <v>179</v>
      </c>
      <c r="B30" s="32"/>
      <c r="C30" s="32"/>
      <c r="D30" s="32"/>
      <c r="E30" s="32"/>
      <c r="F30" s="32"/>
      <c r="G30" s="32"/>
      <c r="H30" s="32"/>
      <c r="I30" s="32"/>
      <c r="J30" s="32"/>
      <c r="K30" s="32"/>
      <c r="L30" s="32"/>
      <c r="M30" s="32"/>
      <c r="N30" s="32"/>
      <c r="O30" s="32"/>
      <c r="P30" s="32"/>
      <c r="Q30" s="32"/>
      <c r="R30" s="32"/>
      <c r="S30" s="32"/>
      <c r="T30" s="32"/>
      <c r="U30" s="32"/>
      <c r="V30" s="32"/>
      <c r="W30" s="32"/>
      <c r="X30" s="32"/>
      <c r="Y30" s="32"/>
      <c r="Z30" s="32"/>
      <c r="AA30" s="32"/>
    </row>
    <row r="31" spans="1:70" ht="10.199999999999999" customHeight="1" x14ac:dyDescent="0.2">
      <c r="A31" s="40"/>
      <c r="B31" s="40"/>
      <c r="C31" s="40"/>
      <c r="D31" s="40"/>
      <c r="E31" s="40"/>
      <c r="F31" s="32"/>
      <c r="G31" s="32"/>
      <c r="H31" s="32"/>
      <c r="I31" s="32"/>
      <c r="J31" s="32"/>
      <c r="K31" s="32"/>
      <c r="L31" s="32"/>
      <c r="M31" s="32"/>
      <c r="N31" s="32"/>
      <c r="O31" s="32"/>
      <c r="P31" s="32"/>
      <c r="Q31" s="32"/>
      <c r="R31" s="32"/>
      <c r="S31" s="32"/>
      <c r="T31" s="32"/>
      <c r="U31" s="32"/>
      <c r="V31" s="32"/>
      <c r="W31" s="32"/>
      <c r="X31" s="32"/>
      <c r="Y31" s="32"/>
      <c r="Z31" s="32"/>
      <c r="AA31" s="32"/>
    </row>
    <row r="32" spans="1:70" s="23" customFormat="1" ht="15" customHeight="1" x14ac:dyDescent="0.25">
      <c r="A32" s="435" t="s">
        <v>180</v>
      </c>
      <c r="B32" s="435"/>
      <c r="C32" s="435"/>
      <c r="D32" s="435"/>
      <c r="E32" s="435"/>
      <c r="F32" s="38" t="s">
        <v>181</v>
      </c>
      <c r="G32" s="38"/>
      <c r="H32" s="38"/>
      <c r="I32" s="38"/>
      <c r="J32" s="38"/>
      <c r="K32" s="38"/>
      <c r="L32" s="38"/>
      <c r="M32" s="38"/>
      <c r="N32" s="38"/>
      <c r="O32" s="38"/>
      <c r="P32" s="38"/>
      <c r="Q32" s="38"/>
      <c r="R32" s="38"/>
      <c r="S32" s="38"/>
      <c r="T32" s="38"/>
      <c r="U32" s="38"/>
      <c r="V32" s="38"/>
      <c r="W32" s="38"/>
      <c r="X32" s="38"/>
      <c r="Y32" s="38"/>
      <c r="Z32" s="38"/>
      <c r="AA32" s="38"/>
      <c r="AB32" s="38"/>
      <c r="AC32" s="38"/>
      <c r="AD32" s="38"/>
      <c r="AE32" s="38"/>
      <c r="AF32" s="38"/>
      <c r="AG32" s="38"/>
      <c r="AH32" s="38"/>
      <c r="AI32" s="38"/>
      <c r="AJ32" s="38"/>
      <c r="AK32" s="38"/>
      <c r="AL32" s="38"/>
      <c r="AM32" s="38"/>
      <c r="AN32" s="38"/>
      <c r="AO32" s="38"/>
      <c r="AP32" s="38"/>
      <c r="AQ32" s="38"/>
      <c r="AR32" s="38"/>
      <c r="AS32" s="38"/>
      <c r="AT32" s="38"/>
      <c r="AU32" s="38"/>
      <c r="AV32" s="38"/>
      <c r="AW32" s="38"/>
      <c r="AX32" s="38"/>
      <c r="AY32" s="38"/>
      <c r="AZ32" s="38"/>
      <c r="BA32" s="38"/>
      <c r="BB32" s="38"/>
      <c r="BC32" s="38"/>
      <c r="BD32" s="38"/>
      <c r="BE32" s="38"/>
      <c r="BF32" s="38"/>
      <c r="BG32" s="38"/>
      <c r="BH32" s="38"/>
      <c r="BI32" s="38"/>
      <c r="BJ32" s="38"/>
      <c r="BK32" s="38"/>
      <c r="BL32" s="38"/>
      <c r="BM32" s="38"/>
      <c r="BN32" s="38"/>
      <c r="BO32" s="38"/>
      <c r="BP32" s="38"/>
      <c r="BQ32" s="38"/>
      <c r="BR32" s="38"/>
    </row>
    <row r="33" spans="1:70" s="23" customFormat="1" ht="10.199999999999999" customHeight="1" x14ac:dyDescent="0.25">
      <c r="A33" s="41"/>
      <c r="B33" s="41"/>
      <c r="C33" s="41"/>
      <c r="D33" s="41"/>
      <c r="E33" s="41"/>
      <c r="F33" s="38"/>
      <c r="G33" s="38"/>
      <c r="H33" s="38"/>
      <c r="I33" s="38"/>
      <c r="J33" s="38"/>
      <c r="K33" s="38"/>
      <c r="L33" s="38"/>
      <c r="M33" s="38"/>
      <c r="N33" s="38"/>
      <c r="O33" s="38"/>
      <c r="P33" s="38"/>
      <c r="Q33" s="38"/>
      <c r="R33" s="38"/>
      <c r="S33" s="38"/>
      <c r="T33" s="38"/>
      <c r="U33" s="38"/>
      <c r="V33" s="38"/>
      <c r="W33" s="38"/>
      <c r="X33" s="38"/>
      <c r="Y33" s="38"/>
      <c r="Z33" s="38"/>
      <c r="AA33" s="38"/>
      <c r="AB33" s="38"/>
      <c r="AC33" s="38"/>
      <c r="AD33" s="38"/>
      <c r="AE33" s="38"/>
      <c r="AF33" s="38"/>
      <c r="AG33" s="38"/>
      <c r="AH33" s="38"/>
      <c r="AI33" s="38"/>
      <c r="AJ33" s="38"/>
      <c r="AK33" s="38"/>
      <c r="AL33" s="38"/>
      <c r="AM33" s="38"/>
      <c r="AN33" s="38"/>
      <c r="AO33" s="38"/>
      <c r="AP33" s="38"/>
      <c r="AQ33" s="38"/>
      <c r="AR33" s="38"/>
      <c r="AS33" s="38"/>
      <c r="AT33" s="38"/>
      <c r="AU33" s="38"/>
      <c r="AV33" s="38"/>
      <c r="AW33" s="38"/>
      <c r="AX33" s="38"/>
      <c r="AY33" s="38"/>
      <c r="AZ33" s="38"/>
      <c r="BA33" s="38"/>
      <c r="BB33" s="38"/>
      <c r="BC33" s="38"/>
      <c r="BD33" s="38"/>
      <c r="BE33" s="38"/>
      <c r="BF33" s="38"/>
      <c r="BG33" s="38"/>
      <c r="BH33" s="38"/>
      <c r="BI33" s="38"/>
      <c r="BJ33" s="38"/>
      <c r="BK33" s="38"/>
      <c r="BL33" s="38"/>
      <c r="BM33" s="38"/>
      <c r="BN33" s="38"/>
      <c r="BO33" s="38"/>
      <c r="BP33" s="38"/>
      <c r="BQ33" s="38"/>
      <c r="BR33" s="38"/>
    </row>
    <row r="34" spans="1:70" s="23" customFormat="1" ht="15" customHeight="1" x14ac:dyDescent="0.25">
      <c r="A34" s="435" t="s">
        <v>182</v>
      </c>
      <c r="B34" s="435"/>
      <c r="C34" s="435"/>
      <c r="D34" s="435"/>
      <c r="E34" s="435"/>
      <c r="F34" s="431" t="s">
        <v>183</v>
      </c>
      <c r="G34" s="431"/>
      <c r="H34" s="431"/>
      <c r="I34" s="431"/>
      <c r="J34" s="431"/>
      <c r="K34" s="431"/>
      <c r="L34" s="431"/>
      <c r="M34" s="431"/>
      <c r="N34" s="431"/>
      <c r="O34" s="431"/>
      <c r="P34" s="431"/>
      <c r="Q34" s="431"/>
      <c r="R34" s="431"/>
      <c r="S34" s="431"/>
      <c r="T34" s="431"/>
      <c r="U34" s="431"/>
      <c r="V34" s="431"/>
      <c r="W34" s="431"/>
      <c r="X34" s="431"/>
      <c r="Y34" s="431"/>
      <c r="Z34" s="431"/>
      <c r="AA34" s="431"/>
      <c r="AB34" s="38"/>
      <c r="AC34" s="38"/>
      <c r="AD34" s="38"/>
      <c r="AE34" s="38"/>
      <c r="AF34" s="38"/>
      <c r="AG34" s="38"/>
      <c r="AH34" s="38"/>
      <c r="AI34" s="38"/>
      <c r="AJ34" s="38"/>
      <c r="AK34" s="38"/>
      <c r="AL34" s="38"/>
      <c r="AM34" s="38"/>
      <c r="AN34" s="38"/>
      <c r="AO34" s="38"/>
      <c r="AP34" s="38"/>
      <c r="AQ34" s="38"/>
      <c r="AR34" s="38"/>
      <c r="AS34" s="38"/>
      <c r="AT34" s="38"/>
      <c r="AU34" s="38"/>
      <c r="AV34" s="38"/>
      <c r="AW34" s="38"/>
      <c r="AX34" s="38"/>
      <c r="AY34" s="38"/>
      <c r="AZ34" s="38"/>
      <c r="BA34" s="38"/>
      <c r="BB34" s="38"/>
      <c r="BC34" s="38"/>
      <c r="BD34" s="38"/>
      <c r="BE34" s="38"/>
      <c r="BF34" s="38"/>
      <c r="BG34" s="38"/>
      <c r="BH34" s="38"/>
      <c r="BI34" s="38"/>
      <c r="BJ34" s="38"/>
      <c r="BK34" s="38"/>
      <c r="BL34" s="38"/>
      <c r="BM34" s="38"/>
      <c r="BN34" s="38"/>
      <c r="BO34" s="38"/>
      <c r="BP34" s="38"/>
      <c r="BQ34" s="38"/>
      <c r="BR34" s="38"/>
    </row>
    <row r="35" spans="1:70" s="23" customFormat="1" ht="15" customHeight="1" x14ac:dyDescent="0.25">
      <c r="A35" s="41"/>
      <c r="B35" s="41"/>
      <c r="C35" s="41"/>
      <c r="D35" s="41"/>
      <c r="E35" s="41"/>
      <c r="F35" s="431"/>
      <c r="G35" s="431"/>
      <c r="H35" s="431"/>
      <c r="I35" s="431"/>
      <c r="J35" s="431"/>
      <c r="K35" s="431"/>
      <c r="L35" s="431"/>
      <c r="M35" s="431"/>
      <c r="N35" s="431"/>
      <c r="O35" s="431"/>
      <c r="P35" s="431"/>
      <c r="Q35" s="431"/>
      <c r="R35" s="431"/>
      <c r="S35" s="431"/>
      <c r="T35" s="431"/>
      <c r="U35" s="431"/>
      <c r="V35" s="431"/>
      <c r="W35" s="431"/>
      <c r="X35" s="431"/>
      <c r="Y35" s="431"/>
      <c r="Z35" s="431"/>
      <c r="AA35" s="431"/>
      <c r="AB35" s="38"/>
      <c r="AC35" s="38"/>
      <c r="AD35" s="38"/>
      <c r="AE35" s="38"/>
      <c r="AF35" s="38"/>
      <c r="AG35" s="38"/>
      <c r="AH35" s="38"/>
      <c r="AI35" s="38"/>
      <c r="AJ35" s="38"/>
      <c r="AK35" s="38"/>
      <c r="AL35" s="38"/>
      <c r="AM35" s="38"/>
      <c r="AN35" s="38"/>
      <c r="AO35" s="38"/>
      <c r="AP35" s="38"/>
      <c r="AQ35" s="38"/>
      <c r="AR35" s="38"/>
      <c r="AS35" s="38"/>
      <c r="AT35" s="38"/>
      <c r="AU35" s="38"/>
      <c r="AV35" s="38"/>
      <c r="AW35" s="38"/>
      <c r="AX35" s="38"/>
      <c r="AY35" s="38"/>
      <c r="AZ35" s="38"/>
      <c r="BA35" s="38"/>
      <c r="BB35" s="38"/>
      <c r="BC35" s="38"/>
      <c r="BD35" s="38"/>
      <c r="BE35" s="38"/>
      <c r="BF35" s="38"/>
      <c r="BG35" s="38"/>
      <c r="BH35" s="38"/>
      <c r="BI35" s="38"/>
      <c r="BJ35" s="38"/>
      <c r="BK35" s="38"/>
      <c r="BL35" s="38"/>
      <c r="BM35" s="38"/>
      <c r="BN35" s="38"/>
      <c r="BO35" s="38"/>
      <c r="BP35" s="38"/>
      <c r="BQ35" s="38"/>
      <c r="BR35" s="38"/>
    </row>
    <row r="36" spans="1:70" s="23" customFormat="1" ht="10.199999999999999" customHeight="1" x14ac:dyDescent="0.25">
      <c r="A36" s="41"/>
      <c r="B36" s="41"/>
      <c r="C36" s="41"/>
      <c r="D36" s="41"/>
      <c r="E36" s="41"/>
      <c r="F36" s="39"/>
      <c r="G36" s="39"/>
      <c r="H36" s="39"/>
      <c r="I36" s="39"/>
      <c r="J36" s="39"/>
      <c r="K36" s="39"/>
      <c r="L36" s="39"/>
      <c r="M36" s="39"/>
      <c r="N36" s="39"/>
      <c r="O36" s="39"/>
      <c r="P36" s="39"/>
      <c r="Q36" s="39"/>
      <c r="R36" s="39"/>
      <c r="S36" s="39"/>
      <c r="T36" s="39"/>
      <c r="U36" s="39"/>
      <c r="V36" s="39"/>
      <c r="W36" s="39"/>
      <c r="X36" s="39"/>
      <c r="Y36" s="39"/>
      <c r="Z36" s="39"/>
      <c r="AA36" s="39"/>
      <c r="AB36" s="38"/>
      <c r="AC36" s="38"/>
      <c r="AD36" s="38"/>
      <c r="AE36" s="38"/>
      <c r="AF36" s="38"/>
      <c r="AG36" s="38"/>
      <c r="AH36" s="38"/>
      <c r="AI36" s="38"/>
      <c r="AJ36" s="38"/>
      <c r="AK36" s="38"/>
      <c r="AL36" s="38"/>
      <c r="AM36" s="38"/>
      <c r="AN36" s="38"/>
      <c r="AO36" s="38"/>
      <c r="AP36" s="38"/>
      <c r="AQ36" s="38"/>
      <c r="AR36" s="38"/>
      <c r="AS36" s="38"/>
      <c r="AT36" s="38"/>
      <c r="AU36" s="38"/>
      <c r="AV36" s="38"/>
      <c r="AW36" s="38"/>
      <c r="AX36" s="38"/>
      <c r="AY36" s="38"/>
      <c r="AZ36" s="38"/>
      <c r="BA36" s="38"/>
      <c r="BB36" s="38"/>
      <c r="BC36" s="38"/>
      <c r="BD36" s="38"/>
      <c r="BE36" s="38"/>
      <c r="BF36" s="38"/>
      <c r="BG36" s="38"/>
      <c r="BH36" s="38"/>
      <c r="BI36" s="38"/>
      <c r="BJ36" s="38"/>
      <c r="BK36" s="38"/>
      <c r="BL36" s="38"/>
      <c r="BM36" s="38"/>
      <c r="BN36" s="38"/>
      <c r="BO36" s="38"/>
      <c r="BP36" s="38"/>
      <c r="BQ36" s="38"/>
      <c r="BR36" s="38"/>
    </row>
    <row r="37" spans="1:70" s="23" customFormat="1" ht="15" customHeight="1" x14ac:dyDescent="0.25">
      <c r="A37" s="434" t="s">
        <v>184</v>
      </c>
      <c r="B37" s="434"/>
      <c r="C37" s="434"/>
      <c r="D37" s="434"/>
      <c r="E37" s="434"/>
      <c r="F37" s="431" t="s">
        <v>185</v>
      </c>
      <c r="G37" s="431"/>
      <c r="H37" s="431"/>
      <c r="I37" s="431"/>
      <c r="J37" s="431"/>
      <c r="K37" s="431"/>
      <c r="L37" s="431"/>
      <c r="M37" s="431"/>
      <c r="N37" s="431"/>
      <c r="O37" s="431"/>
      <c r="P37" s="431"/>
      <c r="Q37" s="431"/>
      <c r="R37" s="431"/>
      <c r="S37" s="431"/>
      <c r="T37" s="431"/>
      <c r="U37" s="431"/>
      <c r="V37" s="431"/>
      <c r="W37" s="431"/>
      <c r="X37" s="431"/>
      <c r="Y37" s="431"/>
      <c r="Z37" s="431"/>
      <c r="AA37" s="431"/>
      <c r="AB37" s="38"/>
      <c r="AC37" s="38"/>
      <c r="AD37" s="38"/>
      <c r="AE37" s="38"/>
      <c r="AF37" s="38"/>
      <c r="AG37" s="38"/>
      <c r="AH37" s="38"/>
      <c r="AI37" s="38"/>
      <c r="AJ37" s="38"/>
      <c r="AK37" s="38"/>
      <c r="AL37" s="38"/>
      <c r="AM37" s="38"/>
      <c r="AN37" s="38"/>
      <c r="AO37" s="38"/>
      <c r="AP37" s="38"/>
      <c r="AQ37" s="38"/>
      <c r="AR37" s="38"/>
      <c r="AS37" s="38"/>
      <c r="AT37" s="38"/>
      <c r="AU37" s="38"/>
      <c r="AV37" s="38"/>
      <c r="AW37" s="38"/>
      <c r="AX37" s="38"/>
      <c r="AY37" s="38"/>
      <c r="AZ37" s="38"/>
      <c r="BA37" s="38"/>
      <c r="BB37" s="38"/>
      <c r="BC37" s="38"/>
      <c r="BD37" s="38"/>
      <c r="BE37" s="38"/>
      <c r="BF37" s="38"/>
      <c r="BG37" s="38"/>
      <c r="BH37" s="38"/>
      <c r="BI37" s="38"/>
      <c r="BJ37" s="38"/>
      <c r="BK37" s="38"/>
      <c r="BL37" s="38"/>
      <c r="BM37" s="38"/>
      <c r="BN37" s="38"/>
      <c r="BO37" s="38"/>
      <c r="BP37" s="38"/>
      <c r="BQ37" s="38"/>
      <c r="BR37" s="38"/>
    </row>
    <row r="38" spans="1:70" s="23" customFormat="1" ht="15" customHeight="1" x14ac:dyDescent="0.25">
      <c r="A38" s="434"/>
      <c r="B38" s="434"/>
      <c r="C38" s="434"/>
      <c r="D38" s="434"/>
      <c r="E38" s="434"/>
      <c r="F38" s="431"/>
      <c r="G38" s="431"/>
      <c r="H38" s="431"/>
      <c r="I38" s="431"/>
      <c r="J38" s="431"/>
      <c r="K38" s="431"/>
      <c r="L38" s="431"/>
      <c r="M38" s="431"/>
      <c r="N38" s="431"/>
      <c r="O38" s="431"/>
      <c r="P38" s="431"/>
      <c r="Q38" s="431"/>
      <c r="R38" s="431"/>
      <c r="S38" s="431"/>
      <c r="T38" s="431"/>
      <c r="U38" s="431"/>
      <c r="V38" s="431"/>
      <c r="W38" s="431"/>
      <c r="X38" s="431"/>
      <c r="Y38" s="431"/>
      <c r="Z38" s="431"/>
      <c r="AA38" s="431"/>
      <c r="AB38" s="38"/>
      <c r="AC38" s="38"/>
      <c r="AD38" s="38"/>
      <c r="AE38" s="38"/>
      <c r="AF38" s="38"/>
      <c r="AG38" s="38"/>
      <c r="AH38" s="38"/>
      <c r="AI38" s="38"/>
      <c r="AJ38" s="38"/>
      <c r="AK38" s="38"/>
      <c r="AL38" s="38"/>
      <c r="AM38" s="38"/>
      <c r="AN38" s="38"/>
      <c r="AO38" s="38"/>
      <c r="AP38" s="38"/>
      <c r="AQ38" s="38"/>
      <c r="AR38" s="38"/>
      <c r="AS38" s="38"/>
      <c r="AT38" s="38"/>
      <c r="AU38" s="38"/>
      <c r="AV38" s="38"/>
      <c r="AW38" s="38"/>
      <c r="AX38" s="38"/>
      <c r="AY38" s="38"/>
      <c r="AZ38" s="38"/>
      <c r="BA38" s="38"/>
      <c r="BB38" s="38"/>
      <c r="BC38" s="38"/>
      <c r="BD38" s="38"/>
      <c r="BE38" s="38"/>
      <c r="BF38" s="38"/>
      <c r="BG38" s="38"/>
      <c r="BH38" s="38"/>
      <c r="BI38" s="38"/>
      <c r="BJ38" s="38"/>
      <c r="BK38" s="38"/>
      <c r="BL38" s="38"/>
      <c r="BM38" s="38"/>
      <c r="BN38" s="38"/>
      <c r="BO38" s="38"/>
      <c r="BP38" s="38"/>
      <c r="BQ38" s="38"/>
      <c r="BR38" s="38"/>
    </row>
    <row r="39" spans="1:70" s="23" customFormat="1" ht="10.199999999999999" customHeight="1" x14ac:dyDescent="0.25">
      <c r="A39" s="41"/>
      <c r="B39" s="41"/>
      <c r="C39" s="41"/>
      <c r="D39" s="41"/>
      <c r="E39" s="41"/>
      <c r="F39" s="39"/>
      <c r="G39" s="39"/>
      <c r="H39" s="39"/>
      <c r="I39" s="39"/>
      <c r="J39" s="39"/>
      <c r="K39" s="39"/>
      <c r="L39" s="39"/>
      <c r="M39" s="39"/>
      <c r="N39" s="39"/>
      <c r="O39" s="39"/>
      <c r="P39" s="39"/>
      <c r="Q39" s="39"/>
      <c r="R39" s="39"/>
      <c r="S39" s="39"/>
      <c r="T39" s="39"/>
      <c r="U39" s="39"/>
      <c r="V39" s="39"/>
      <c r="W39" s="39"/>
      <c r="X39" s="39"/>
      <c r="Y39" s="39"/>
      <c r="Z39" s="39"/>
      <c r="AA39" s="39"/>
      <c r="AB39" s="38"/>
      <c r="AC39" s="38"/>
      <c r="AD39" s="38"/>
      <c r="AE39" s="38"/>
      <c r="AF39" s="38"/>
      <c r="AG39" s="38"/>
      <c r="AH39" s="38"/>
      <c r="AI39" s="38"/>
      <c r="AJ39" s="38"/>
      <c r="AK39" s="38"/>
      <c r="AL39" s="38"/>
      <c r="AM39" s="38"/>
      <c r="AN39" s="38"/>
      <c r="AO39" s="38"/>
      <c r="AP39" s="38"/>
      <c r="AQ39" s="38"/>
      <c r="AR39" s="38"/>
      <c r="AS39" s="38"/>
      <c r="AT39" s="38"/>
      <c r="AU39" s="38"/>
      <c r="AV39" s="38"/>
      <c r="AW39" s="38"/>
      <c r="AX39" s="38"/>
      <c r="AY39" s="38"/>
      <c r="AZ39" s="38"/>
      <c r="BA39" s="38"/>
      <c r="BB39" s="38"/>
      <c r="BC39" s="38"/>
      <c r="BD39" s="38"/>
      <c r="BE39" s="38"/>
      <c r="BF39" s="38"/>
      <c r="BG39" s="38"/>
      <c r="BH39" s="38"/>
      <c r="BI39" s="38"/>
      <c r="BJ39" s="38"/>
      <c r="BK39" s="38"/>
      <c r="BL39" s="38"/>
      <c r="BM39" s="38"/>
      <c r="BN39" s="38"/>
      <c r="BO39" s="38"/>
      <c r="BP39" s="38"/>
      <c r="BQ39" s="38"/>
      <c r="BR39" s="38"/>
    </row>
    <row r="40" spans="1:70" s="23" customFormat="1" ht="15" customHeight="1" x14ac:dyDescent="0.25">
      <c r="A40" s="435" t="s">
        <v>186</v>
      </c>
      <c r="B40" s="435"/>
      <c r="C40" s="435"/>
      <c r="D40" s="435"/>
      <c r="E40" s="435"/>
      <c r="F40" s="431" t="s">
        <v>187</v>
      </c>
      <c r="G40" s="431"/>
      <c r="H40" s="431"/>
      <c r="I40" s="431"/>
      <c r="J40" s="431"/>
      <c r="K40" s="431"/>
      <c r="L40" s="431"/>
      <c r="M40" s="431"/>
      <c r="N40" s="431"/>
      <c r="O40" s="431"/>
      <c r="P40" s="431"/>
      <c r="Q40" s="431"/>
      <c r="R40" s="431"/>
      <c r="S40" s="431"/>
      <c r="T40" s="431"/>
      <c r="U40" s="431"/>
      <c r="V40" s="431"/>
      <c r="W40" s="431"/>
      <c r="X40" s="431"/>
      <c r="Y40" s="431"/>
      <c r="Z40" s="431"/>
      <c r="AA40" s="431"/>
      <c r="AB40" s="38"/>
      <c r="AC40" s="38"/>
      <c r="AD40" s="38"/>
      <c r="AE40" s="38"/>
      <c r="AF40" s="38"/>
      <c r="AG40" s="38"/>
      <c r="AH40" s="38"/>
      <c r="AI40" s="38"/>
      <c r="AJ40" s="38"/>
      <c r="AK40" s="38"/>
      <c r="AL40" s="38"/>
      <c r="AM40" s="38"/>
      <c r="AN40" s="38"/>
      <c r="AO40" s="38"/>
      <c r="AP40" s="38"/>
      <c r="AQ40" s="38"/>
      <c r="AR40" s="38"/>
      <c r="AS40" s="38"/>
      <c r="AT40" s="38"/>
      <c r="AU40" s="38"/>
      <c r="AV40" s="38"/>
      <c r="AW40" s="38"/>
      <c r="AX40" s="38"/>
      <c r="AY40" s="38"/>
      <c r="AZ40" s="38"/>
      <c r="BA40" s="38"/>
      <c r="BB40" s="38"/>
      <c r="BC40" s="38"/>
      <c r="BD40" s="38"/>
      <c r="BE40" s="38"/>
      <c r="BF40" s="38"/>
      <c r="BG40" s="38"/>
      <c r="BH40" s="38"/>
      <c r="BI40" s="38"/>
      <c r="BJ40" s="38"/>
      <c r="BK40" s="38"/>
      <c r="BL40" s="38"/>
      <c r="BM40" s="38"/>
      <c r="BN40" s="38"/>
      <c r="BO40" s="38"/>
      <c r="BP40" s="38"/>
      <c r="BQ40" s="38"/>
      <c r="BR40" s="38"/>
    </row>
    <row r="41" spans="1:70" s="23" customFormat="1" ht="10.199999999999999" customHeight="1" x14ac:dyDescent="0.25">
      <c r="A41" s="41"/>
      <c r="B41" s="41"/>
      <c r="C41" s="41"/>
      <c r="D41" s="41"/>
      <c r="E41" s="41"/>
      <c r="F41" s="39"/>
      <c r="G41" s="39"/>
      <c r="H41" s="39"/>
      <c r="I41" s="39"/>
      <c r="J41" s="39"/>
      <c r="K41" s="39"/>
      <c r="L41" s="39"/>
      <c r="M41" s="39"/>
      <c r="N41" s="39"/>
      <c r="O41" s="39"/>
      <c r="P41" s="39"/>
      <c r="Q41" s="39"/>
      <c r="R41" s="39"/>
      <c r="S41" s="39"/>
      <c r="T41" s="39"/>
      <c r="U41" s="39"/>
      <c r="V41" s="39"/>
      <c r="W41" s="39"/>
      <c r="X41" s="39"/>
      <c r="Y41" s="39"/>
      <c r="Z41" s="39"/>
      <c r="AA41" s="39"/>
      <c r="AB41" s="38"/>
      <c r="AC41" s="38"/>
      <c r="AD41" s="38"/>
      <c r="AE41" s="38"/>
      <c r="AF41" s="38"/>
      <c r="AG41" s="38"/>
      <c r="AH41" s="38"/>
      <c r="AI41" s="38"/>
      <c r="AJ41" s="38"/>
      <c r="AK41" s="38"/>
      <c r="AL41" s="38"/>
      <c r="AM41" s="38"/>
      <c r="AN41" s="38"/>
      <c r="AO41" s="38"/>
      <c r="AP41" s="38"/>
      <c r="AQ41" s="38"/>
      <c r="AR41" s="38"/>
      <c r="AS41" s="38"/>
      <c r="AT41" s="38"/>
      <c r="AU41" s="38"/>
      <c r="AV41" s="38"/>
      <c r="AW41" s="38"/>
      <c r="AX41" s="38"/>
      <c r="AY41" s="38"/>
      <c r="AZ41" s="38"/>
      <c r="BA41" s="38"/>
      <c r="BB41" s="38"/>
      <c r="BC41" s="38"/>
      <c r="BD41" s="38"/>
      <c r="BE41" s="38"/>
      <c r="BF41" s="38"/>
      <c r="BG41" s="38"/>
      <c r="BH41" s="38"/>
      <c r="BI41" s="38"/>
      <c r="BJ41" s="38"/>
      <c r="BK41" s="38"/>
      <c r="BL41" s="38"/>
      <c r="BM41" s="38"/>
      <c r="BN41" s="38"/>
      <c r="BO41" s="38"/>
      <c r="BP41" s="38"/>
      <c r="BQ41" s="38"/>
      <c r="BR41" s="38"/>
    </row>
    <row r="42" spans="1:70" s="23" customFormat="1" ht="15" customHeight="1" x14ac:dyDescent="0.25">
      <c r="A42" s="435" t="s">
        <v>188</v>
      </c>
      <c r="B42" s="435"/>
      <c r="C42" s="435"/>
      <c r="D42" s="435"/>
      <c r="E42" s="435"/>
      <c r="F42" s="431" t="s">
        <v>189</v>
      </c>
      <c r="G42" s="431"/>
      <c r="H42" s="431"/>
      <c r="I42" s="431"/>
      <c r="J42" s="431"/>
      <c r="K42" s="431"/>
      <c r="L42" s="431"/>
      <c r="M42" s="431"/>
      <c r="N42" s="431"/>
      <c r="O42" s="431"/>
      <c r="P42" s="431"/>
      <c r="Q42" s="431"/>
      <c r="R42" s="431"/>
      <c r="S42" s="431"/>
      <c r="T42" s="431"/>
      <c r="U42" s="431"/>
      <c r="V42" s="431"/>
      <c r="W42" s="431"/>
      <c r="X42" s="431"/>
      <c r="Y42" s="431"/>
      <c r="Z42" s="431"/>
      <c r="AA42" s="431"/>
      <c r="AB42" s="38"/>
      <c r="AC42" s="38"/>
      <c r="AD42" s="38"/>
      <c r="AE42" s="38"/>
      <c r="AF42" s="38"/>
      <c r="AG42" s="38"/>
      <c r="AH42" s="38"/>
      <c r="AI42" s="38"/>
      <c r="AJ42" s="38"/>
      <c r="AK42" s="38"/>
      <c r="AL42" s="38"/>
      <c r="AM42" s="38"/>
      <c r="AN42" s="38"/>
      <c r="AO42" s="38"/>
      <c r="AP42" s="38"/>
      <c r="AQ42" s="38"/>
      <c r="AR42" s="38"/>
      <c r="AS42" s="38"/>
      <c r="AT42" s="38"/>
      <c r="AU42" s="38"/>
      <c r="AV42" s="38"/>
      <c r="AW42" s="38"/>
      <c r="AX42" s="38"/>
      <c r="AY42" s="38"/>
      <c r="AZ42" s="38"/>
      <c r="BA42" s="38"/>
      <c r="BB42" s="38"/>
      <c r="BC42" s="38"/>
      <c r="BD42" s="38"/>
      <c r="BE42" s="38"/>
      <c r="BF42" s="38"/>
      <c r="BG42" s="38"/>
      <c r="BH42" s="38"/>
      <c r="BI42" s="38"/>
      <c r="BJ42" s="38"/>
      <c r="BK42" s="38"/>
      <c r="BL42" s="38"/>
      <c r="BM42" s="38"/>
      <c r="BN42" s="38"/>
      <c r="BO42" s="38"/>
      <c r="BP42" s="38"/>
      <c r="BQ42" s="38"/>
      <c r="BR42" s="38"/>
    </row>
    <row r="43" spans="1:70" ht="10.199999999999999" customHeight="1" x14ac:dyDescent="0.2">
      <c r="A43" s="40"/>
      <c r="B43" s="40"/>
      <c r="C43" s="40"/>
      <c r="D43" s="40"/>
      <c r="E43" s="40"/>
      <c r="F43" s="39"/>
      <c r="G43" s="42"/>
      <c r="H43" s="42"/>
      <c r="I43" s="42"/>
      <c r="J43" s="42"/>
      <c r="K43" s="42"/>
      <c r="L43" s="42"/>
      <c r="M43" s="42"/>
      <c r="N43" s="42"/>
      <c r="O43" s="42"/>
      <c r="P43" s="42"/>
      <c r="Q43" s="42"/>
      <c r="R43" s="42"/>
      <c r="S43" s="42"/>
      <c r="T43" s="42"/>
      <c r="U43" s="42"/>
      <c r="V43" s="42"/>
      <c r="W43" s="42"/>
      <c r="X43" s="42"/>
      <c r="Y43" s="42"/>
      <c r="Z43" s="42"/>
      <c r="AA43" s="42"/>
    </row>
    <row r="44" spans="1:70" ht="15" customHeight="1" x14ac:dyDescent="0.2">
      <c r="A44" s="436" t="s">
        <v>190</v>
      </c>
      <c r="B44" s="436"/>
      <c r="C44" s="436"/>
      <c r="D44" s="436"/>
      <c r="E44" s="436"/>
      <c r="F44" s="436"/>
      <c r="G44" s="436"/>
      <c r="H44" s="436"/>
      <c r="I44" s="436"/>
      <c r="J44" s="436"/>
      <c r="K44" s="436"/>
      <c r="L44" s="436"/>
      <c r="M44" s="436"/>
      <c r="N44" s="436"/>
      <c r="O44" s="39"/>
      <c r="P44" s="39"/>
      <c r="Q44" s="39"/>
      <c r="R44" s="39"/>
      <c r="S44" s="39"/>
      <c r="T44" s="39"/>
      <c r="U44" s="39"/>
      <c r="V44" s="39"/>
      <c r="W44" s="39"/>
      <c r="X44" s="39"/>
      <c r="Y44" s="39"/>
      <c r="Z44" s="39"/>
      <c r="AA44" s="39"/>
    </row>
    <row r="45" spans="1:70" ht="15" customHeight="1" x14ac:dyDescent="0.2">
      <c r="A45" s="32"/>
      <c r="B45" s="32" t="s">
        <v>191</v>
      </c>
      <c r="C45" s="32"/>
      <c r="D45" s="32"/>
      <c r="E45" s="32"/>
      <c r="F45" s="438">
        <v>30</v>
      </c>
      <c r="G45" s="438"/>
      <c r="H45" s="438"/>
      <c r="I45" s="438"/>
      <c r="J45" s="32"/>
      <c r="K45" s="39"/>
      <c r="L45" s="39"/>
      <c r="M45" s="39"/>
      <c r="N45" s="39"/>
      <c r="O45" s="39"/>
      <c r="P45" s="39"/>
      <c r="Q45" s="39"/>
      <c r="R45" s="39"/>
      <c r="S45" s="39"/>
      <c r="T45" s="39"/>
      <c r="U45" s="39"/>
      <c r="V45" s="39"/>
      <c r="W45" s="39"/>
      <c r="X45" s="39"/>
      <c r="Y45" s="39"/>
      <c r="Z45" s="39"/>
      <c r="AA45" s="39"/>
    </row>
    <row r="46" spans="1:70" ht="15" customHeight="1" x14ac:dyDescent="0.2">
      <c r="A46" s="32"/>
      <c r="B46" s="32" t="s">
        <v>192</v>
      </c>
      <c r="C46" s="32"/>
      <c r="D46" s="32"/>
      <c r="E46" s="32"/>
      <c r="F46" s="438">
        <v>60</v>
      </c>
      <c r="G46" s="438"/>
      <c r="H46" s="438"/>
      <c r="I46" s="438"/>
      <c r="J46" s="32"/>
      <c r="K46" s="39"/>
      <c r="L46" s="39"/>
      <c r="M46" s="39"/>
      <c r="N46" s="39"/>
      <c r="O46" s="39"/>
      <c r="P46" s="39"/>
      <c r="Q46" s="39"/>
      <c r="R46" s="39"/>
      <c r="S46" s="39"/>
      <c r="T46" s="39"/>
      <c r="U46" s="39"/>
      <c r="V46" s="39"/>
      <c r="W46" s="39"/>
      <c r="X46" s="39"/>
      <c r="Y46" s="39"/>
      <c r="Z46" s="39"/>
      <c r="AA46" s="32"/>
    </row>
    <row r="47" spans="1:70" ht="15" customHeight="1" x14ac:dyDescent="0.2">
      <c r="A47" s="32"/>
      <c r="B47" s="32" t="s">
        <v>193</v>
      </c>
      <c r="C47" s="32"/>
      <c r="D47" s="32"/>
      <c r="E47" s="32"/>
      <c r="F47" s="438">
        <v>80</v>
      </c>
      <c r="G47" s="438"/>
      <c r="H47" s="438"/>
      <c r="I47" s="438"/>
      <c r="J47" s="32" t="s">
        <v>194</v>
      </c>
      <c r="K47" s="39"/>
      <c r="L47" s="39"/>
      <c r="M47" s="39"/>
      <c r="N47" s="39"/>
      <c r="O47" s="39"/>
      <c r="P47" s="39"/>
      <c r="Q47" s="39"/>
      <c r="R47" s="39"/>
      <c r="S47" s="39"/>
      <c r="T47" s="39"/>
      <c r="U47" s="39"/>
      <c r="V47" s="39"/>
      <c r="W47" s="39"/>
      <c r="X47" s="39"/>
      <c r="Y47" s="39"/>
      <c r="Z47" s="39"/>
      <c r="AA47" s="33"/>
    </row>
    <row r="48" spans="1:70" ht="15" customHeight="1" x14ac:dyDescent="0.2">
      <c r="A48" s="40" t="s">
        <v>195</v>
      </c>
      <c r="B48" s="32"/>
      <c r="C48" s="32"/>
      <c r="D48" s="32"/>
      <c r="E48" s="32"/>
      <c r="F48" s="32"/>
      <c r="G48" s="32"/>
      <c r="H48" s="39"/>
      <c r="I48" s="39"/>
      <c r="J48" s="39"/>
      <c r="K48" s="39"/>
      <c r="L48" s="39"/>
      <c r="M48" s="39"/>
      <c r="N48" s="39"/>
      <c r="O48" s="39"/>
      <c r="P48" s="39"/>
      <c r="Q48" s="39"/>
      <c r="R48" s="39"/>
      <c r="S48" s="39"/>
      <c r="T48" s="39"/>
      <c r="U48" s="39"/>
      <c r="V48" s="39"/>
      <c r="W48" s="39"/>
      <c r="X48" s="39"/>
      <c r="Y48" s="39"/>
      <c r="Z48" s="39"/>
      <c r="AA48" s="32"/>
    </row>
    <row r="49" spans="1:27" ht="15" customHeight="1" x14ac:dyDescent="0.2">
      <c r="A49" s="32"/>
      <c r="B49" s="32"/>
      <c r="C49" s="32"/>
      <c r="D49" s="32"/>
      <c r="E49" s="32"/>
      <c r="F49" s="32"/>
      <c r="G49" s="32"/>
      <c r="H49" s="39"/>
      <c r="I49" s="39"/>
      <c r="J49" s="39"/>
      <c r="K49" s="39"/>
      <c r="L49" s="39"/>
      <c r="M49" s="39"/>
      <c r="N49" s="39"/>
      <c r="O49" s="39"/>
      <c r="P49" s="39"/>
      <c r="Q49" s="39"/>
      <c r="R49" s="39"/>
      <c r="S49" s="39"/>
      <c r="T49" s="39"/>
      <c r="U49" s="39"/>
      <c r="V49" s="39"/>
      <c r="W49" s="39"/>
      <c r="X49" s="39"/>
      <c r="Y49" s="39"/>
      <c r="Z49" s="39"/>
      <c r="AA49" s="33" t="s">
        <v>196</v>
      </c>
    </row>
    <row r="50" spans="1:27" ht="10.199999999999999" customHeight="1" x14ac:dyDescent="0.2">
      <c r="A50" s="32"/>
      <c r="B50" s="32"/>
      <c r="C50" s="32"/>
      <c r="D50" s="32"/>
      <c r="E50" s="32"/>
      <c r="F50" s="32"/>
      <c r="G50" s="32"/>
      <c r="H50" s="32"/>
      <c r="I50" s="32"/>
      <c r="J50" s="32"/>
      <c r="K50" s="32"/>
      <c r="L50" s="32"/>
      <c r="M50" s="32"/>
      <c r="N50" s="32"/>
      <c r="O50" s="32"/>
      <c r="P50" s="32"/>
      <c r="Q50" s="32"/>
      <c r="R50" s="32"/>
      <c r="S50" s="32"/>
      <c r="T50" s="32"/>
      <c r="U50" s="32"/>
      <c r="V50" s="32"/>
      <c r="W50" s="32"/>
      <c r="X50" s="32"/>
      <c r="Y50" s="32"/>
      <c r="Z50" s="32"/>
      <c r="AA50" s="32"/>
    </row>
    <row r="51" spans="1:27" ht="15" customHeight="1" x14ac:dyDescent="0.2">
      <c r="A51" s="436" t="s">
        <v>197</v>
      </c>
      <c r="B51" s="436"/>
      <c r="C51" s="436"/>
      <c r="D51" s="436"/>
      <c r="E51" s="436"/>
      <c r="F51" s="436"/>
      <c r="G51" s="436"/>
      <c r="H51" s="436"/>
      <c r="I51" s="436"/>
      <c r="J51" s="436"/>
      <c r="K51" s="436"/>
      <c r="L51" s="436"/>
      <c r="M51" s="436"/>
      <c r="N51" s="436"/>
      <c r="O51" s="436"/>
      <c r="P51" s="32"/>
      <c r="Q51" s="32"/>
      <c r="R51" s="32"/>
      <c r="S51" s="32"/>
      <c r="T51" s="32"/>
      <c r="U51" s="32"/>
      <c r="V51" s="32"/>
      <c r="W51" s="32"/>
      <c r="X51" s="32"/>
      <c r="Y51" s="32"/>
      <c r="Z51" s="32"/>
      <c r="AA51" s="32"/>
    </row>
    <row r="52" spans="1:27" ht="15" customHeight="1" x14ac:dyDescent="0.2">
      <c r="A52" s="32" t="s">
        <v>198</v>
      </c>
      <c r="B52" s="32" t="s">
        <v>199</v>
      </c>
      <c r="C52" s="32"/>
      <c r="D52" s="32"/>
      <c r="E52" s="32"/>
      <c r="F52" s="32"/>
      <c r="G52" s="32"/>
      <c r="H52" s="32"/>
      <c r="I52" s="32"/>
      <c r="J52" s="32"/>
      <c r="K52" s="32"/>
      <c r="L52" s="32"/>
      <c r="M52" s="32"/>
      <c r="N52" s="32"/>
      <c r="O52" s="32"/>
      <c r="P52" s="32"/>
      <c r="Q52" s="32"/>
      <c r="R52" s="32"/>
      <c r="S52" s="32"/>
      <c r="T52" s="32"/>
      <c r="U52" s="32"/>
      <c r="V52" s="32"/>
      <c r="W52" s="32"/>
      <c r="X52" s="32"/>
      <c r="Y52" s="32"/>
      <c r="Z52" s="32"/>
      <c r="AA52" s="33" t="s">
        <v>200</v>
      </c>
    </row>
    <row r="53" spans="1:27" ht="15" customHeight="1" x14ac:dyDescent="0.2">
      <c r="A53" s="32" t="s">
        <v>201</v>
      </c>
      <c r="B53" s="32" t="s">
        <v>202</v>
      </c>
      <c r="C53" s="32"/>
      <c r="D53" s="32"/>
      <c r="E53" s="32"/>
      <c r="F53" s="32"/>
      <c r="G53" s="32"/>
      <c r="H53" s="32"/>
      <c r="I53" s="32"/>
      <c r="J53" s="32"/>
      <c r="K53" s="32"/>
      <c r="L53" s="32"/>
      <c r="M53" s="32"/>
      <c r="N53" s="32"/>
      <c r="O53" s="32"/>
      <c r="P53" s="32"/>
      <c r="Q53" s="32"/>
      <c r="R53" s="32"/>
      <c r="S53" s="32"/>
      <c r="T53" s="32"/>
      <c r="U53" s="32"/>
      <c r="V53" s="32"/>
      <c r="W53" s="32"/>
      <c r="X53" s="32"/>
      <c r="Y53" s="32"/>
      <c r="Z53" s="32"/>
      <c r="AA53" s="33" t="s">
        <v>200</v>
      </c>
    </row>
    <row r="54" spans="1:27" ht="15" customHeight="1" x14ac:dyDescent="0.2">
      <c r="A54" s="32" t="s">
        <v>203</v>
      </c>
      <c r="B54" s="32" t="s">
        <v>204</v>
      </c>
      <c r="C54" s="32"/>
      <c r="D54" s="32"/>
      <c r="E54" s="32"/>
      <c r="F54" s="32"/>
      <c r="G54" s="32"/>
      <c r="H54" s="32"/>
      <c r="I54" s="32"/>
      <c r="J54" s="32"/>
      <c r="K54" s="32"/>
      <c r="L54" s="32"/>
      <c r="M54" s="32"/>
      <c r="N54" s="32"/>
      <c r="O54" s="32"/>
      <c r="P54" s="32"/>
      <c r="Q54" s="32"/>
      <c r="R54" s="32"/>
      <c r="S54" s="32"/>
      <c r="T54" s="32"/>
      <c r="U54" s="32"/>
      <c r="V54" s="32"/>
      <c r="W54" s="32"/>
      <c r="X54" s="32"/>
      <c r="Y54" s="32"/>
      <c r="Z54" s="32"/>
      <c r="AA54" s="33" t="s">
        <v>205</v>
      </c>
    </row>
    <row r="55" spans="1:27" ht="10.199999999999999" customHeight="1" x14ac:dyDescent="0.2">
      <c r="A55" s="32"/>
      <c r="B55" s="32"/>
      <c r="C55" s="32"/>
      <c r="D55" s="32"/>
      <c r="E55" s="32"/>
      <c r="F55" s="32"/>
      <c r="G55" s="32"/>
      <c r="H55" s="39"/>
      <c r="I55" s="39"/>
      <c r="J55" s="39"/>
      <c r="K55" s="39"/>
      <c r="L55" s="39"/>
      <c r="M55" s="39"/>
      <c r="N55" s="39"/>
      <c r="O55" s="39"/>
      <c r="P55" s="39"/>
      <c r="Q55" s="39"/>
      <c r="R55" s="39"/>
      <c r="S55" s="39"/>
      <c r="T55" s="39"/>
      <c r="U55" s="39"/>
      <c r="V55" s="39"/>
      <c r="W55" s="39"/>
      <c r="X55" s="39"/>
      <c r="Y55" s="39"/>
      <c r="Z55" s="39"/>
      <c r="AA55" s="39"/>
    </row>
    <row r="56" spans="1:27" ht="15" customHeight="1" x14ac:dyDescent="0.2">
      <c r="A56" s="436" t="s">
        <v>206</v>
      </c>
      <c r="B56" s="436"/>
      <c r="C56" s="436"/>
      <c r="D56" s="436"/>
      <c r="E56" s="436"/>
      <c r="F56" s="436"/>
      <c r="G56" s="436"/>
      <c r="H56" s="436"/>
      <c r="I56" s="436"/>
      <c r="J56" s="436"/>
      <c r="K56" s="436"/>
      <c r="L56" s="436"/>
      <c r="M56" s="436"/>
      <c r="N56" s="436"/>
      <c r="O56" s="436"/>
      <c r="P56" s="39"/>
      <c r="Q56" s="39"/>
      <c r="R56" s="39"/>
      <c r="S56" s="39"/>
      <c r="T56" s="39"/>
      <c r="U56" s="39"/>
      <c r="V56" s="39"/>
      <c r="W56" s="39"/>
      <c r="X56" s="39"/>
      <c r="Y56" s="39"/>
      <c r="Z56" s="39"/>
      <c r="AA56" s="39"/>
    </row>
    <row r="57" spans="1:27" ht="15" customHeight="1" x14ac:dyDescent="0.2">
      <c r="A57" s="431" t="s">
        <v>207</v>
      </c>
      <c r="B57" s="431"/>
      <c r="C57" s="431"/>
      <c r="D57" s="431"/>
      <c r="E57" s="431"/>
      <c r="F57" s="431"/>
      <c r="G57" s="431"/>
      <c r="H57" s="431"/>
      <c r="I57" s="431"/>
      <c r="J57" s="431"/>
      <c r="K57" s="431"/>
      <c r="L57" s="431"/>
      <c r="M57" s="431"/>
      <c r="N57" s="431"/>
      <c r="O57" s="431"/>
      <c r="P57" s="431"/>
      <c r="Q57" s="431"/>
      <c r="R57" s="431"/>
      <c r="S57" s="431"/>
      <c r="T57" s="431"/>
      <c r="U57" s="431"/>
      <c r="V57" s="431"/>
      <c r="W57" s="431"/>
      <c r="X57" s="431"/>
      <c r="Y57" s="431"/>
      <c r="Z57" s="431"/>
      <c r="AA57" s="431"/>
    </row>
    <row r="58" spans="1:27" ht="15" customHeight="1" x14ac:dyDescent="0.2">
      <c r="A58" s="431"/>
      <c r="B58" s="431"/>
      <c r="C58" s="431"/>
      <c r="D58" s="431"/>
      <c r="E58" s="431"/>
      <c r="F58" s="431"/>
      <c r="G58" s="431"/>
      <c r="H58" s="431"/>
      <c r="I58" s="431"/>
      <c r="J58" s="431"/>
      <c r="K58" s="431"/>
      <c r="L58" s="431"/>
      <c r="M58" s="431"/>
      <c r="N58" s="431"/>
      <c r="O58" s="431"/>
      <c r="P58" s="431"/>
      <c r="Q58" s="431"/>
      <c r="R58" s="431"/>
      <c r="S58" s="431"/>
      <c r="T58" s="431"/>
      <c r="U58" s="431"/>
      <c r="V58" s="431"/>
      <c r="W58" s="431"/>
      <c r="X58" s="431"/>
      <c r="Y58" s="431"/>
      <c r="Z58" s="431"/>
      <c r="AA58" s="431"/>
    </row>
    <row r="59" spans="1:27" ht="15" customHeight="1" x14ac:dyDescent="0.2">
      <c r="A59" s="431" t="s">
        <v>208</v>
      </c>
      <c r="B59" s="431"/>
      <c r="C59" s="431"/>
      <c r="D59" s="431"/>
      <c r="E59" s="431"/>
      <c r="F59" s="431"/>
      <c r="G59" s="431"/>
      <c r="H59" s="431"/>
      <c r="I59" s="431"/>
      <c r="J59" s="431"/>
      <c r="K59" s="431"/>
      <c r="L59" s="431"/>
      <c r="M59" s="431"/>
      <c r="N59" s="431"/>
      <c r="O59" s="431"/>
      <c r="P59" s="431"/>
      <c r="Q59" s="431"/>
      <c r="R59" s="431"/>
      <c r="S59" s="431"/>
      <c r="T59" s="431"/>
      <c r="U59" s="431"/>
      <c r="V59" s="431"/>
      <c r="W59" s="431"/>
      <c r="X59" s="431"/>
      <c r="Y59" s="431"/>
      <c r="Z59" s="431"/>
      <c r="AA59" s="431"/>
    </row>
    <row r="60" spans="1:27" ht="15" customHeight="1" x14ac:dyDescent="0.2">
      <c r="A60" s="431"/>
      <c r="B60" s="431"/>
      <c r="C60" s="431"/>
      <c r="D60" s="431"/>
      <c r="E60" s="431"/>
      <c r="F60" s="431"/>
      <c r="G60" s="431"/>
      <c r="H60" s="431"/>
      <c r="I60" s="431"/>
      <c r="J60" s="431"/>
      <c r="K60" s="431"/>
      <c r="L60" s="431"/>
      <c r="M60" s="431"/>
      <c r="N60" s="431"/>
      <c r="O60" s="431"/>
      <c r="P60" s="431"/>
      <c r="Q60" s="431"/>
      <c r="R60" s="431"/>
      <c r="S60" s="431"/>
      <c r="T60" s="431"/>
      <c r="U60" s="431"/>
      <c r="V60" s="431"/>
      <c r="W60" s="431"/>
      <c r="X60" s="431"/>
      <c r="Y60" s="431"/>
      <c r="Z60" s="431"/>
      <c r="AA60" s="431"/>
    </row>
    <row r="61" spans="1:27" ht="10.199999999999999" customHeight="1" x14ac:dyDescent="0.2">
      <c r="A61" s="39"/>
      <c r="B61" s="39"/>
      <c r="C61" s="39"/>
      <c r="D61" s="39"/>
      <c r="E61" s="39"/>
      <c r="F61" s="39"/>
      <c r="G61" s="39"/>
      <c r="H61" s="39"/>
      <c r="I61" s="39"/>
      <c r="J61" s="39"/>
      <c r="K61" s="39"/>
      <c r="L61" s="39"/>
      <c r="M61" s="39"/>
      <c r="N61" s="39"/>
      <c r="O61" s="39"/>
      <c r="P61" s="39"/>
      <c r="Q61" s="39"/>
      <c r="R61" s="39"/>
      <c r="S61" s="39"/>
      <c r="T61" s="39"/>
      <c r="U61" s="39"/>
      <c r="V61" s="39"/>
      <c r="W61" s="39"/>
      <c r="X61" s="39"/>
      <c r="Y61" s="39"/>
      <c r="Z61" s="39"/>
      <c r="AA61" s="33" t="s">
        <v>171</v>
      </c>
    </row>
    <row r="62" spans="1:27" ht="15" customHeight="1" x14ac:dyDescent="0.2">
      <c r="A62" s="436" t="s">
        <v>209</v>
      </c>
      <c r="B62" s="436"/>
      <c r="C62" s="436"/>
      <c r="D62" s="436"/>
      <c r="E62" s="436"/>
      <c r="F62" s="436"/>
      <c r="G62" s="436"/>
      <c r="H62" s="436"/>
      <c r="I62" s="436"/>
      <c r="J62" s="436"/>
      <c r="K62" s="436"/>
      <c r="L62" s="436"/>
      <c r="M62" s="436"/>
      <c r="N62" s="436"/>
      <c r="O62" s="436"/>
      <c r="P62" s="39"/>
      <c r="Q62" s="39"/>
      <c r="R62" s="39"/>
      <c r="S62" s="39"/>
      <c r="T62" s="39"/>
      <c r="U62" s="39"/>
      <c r="V62" s="39"/>
      <c r="W62" s="39"/>
      <c r="X62" s="39"/>
      <c r="Y62" s="39"/>
      <c r="Z62" s="39"/>
      <c r="AA62" s="33"/>
    </row>
    <row r="63" spans="1:27" ht="15" customHeight="1" x14ac:dyDescent="0.2">
      <c r="A63" s="431" t="s">
        <v>210</v>
      </c>
      <c r="B63" s="431"/>
      <c r="C63" s="431"/>
      <c r="D63" s="431"/>
      <c r="E63" s="431"/>
      <c r="F63" s="431"/>
      <c r="G63" s="431"/>
      <c r="H63" s="431"/>
      <c r="I63" s="431"/>
      <c r="J63" s="431"/>
      <c r="K63" s="431"/>
      <c r="L63" s="431"/>
      <c r="M63" s="431"/>
      <c r="N63" s="431"/>
      <c r="O63" s="431"/>
      <c r="P63" s="431"/>
      <c r="Q63" s="431"/>
      <c r="R63" s="431"/>
      <c r="S63" s="431"/>
      <c r="T63" s="431"/>
      <c r="U63" s="431"/>
      <c r="V63" s="431"/>
      <c r="W63" s="431"/>
      <c r="X63" s="431"/>
      <c r="Y63" s="431"/>
      <c r="Z63" s="431"/>
      <c r="AA63" s="431"/>
    </row>
    <row r="64" spans="1:27" ht="15" customHeight="1" x14ac:dyDescent="0.2">
      <c r="A64" s="431"/>
      <c r="B64" s="431"/>
      <c r="C64" s="431"/>
      <c r="D64" s="431"/>
      <c r="E64" s="431"/>
      <c r="F64" s="431"/>
      <c r="G64" s="431"/>
      <c r="H64" s="431"/>
      <c r="I64" s="431"/>
      <c r="J64" s="431"/>
      <c r="K64" s="431"/>
      <c r="L64" s="431"/>
      <c r="M64" s="431"/>
      <c r="N64" s="431"/>
      <c r="O64" s="431"/>
      <c r="P64" s="431"/>
      <c r="Q64" s="431"/>
      <c r="R64" s="431"/>
      <c r="S64" s="431"/>
      <c r="T64" s="431"/>
      <c r="U64" s="431"/>
      <c r="V64" s="431"/>
      <c r="W64" s="431"/>
      <c r="X64" s="431"/>
      <c r="Y64" s="431"/>
      <c r="Z64" s="431"/>
      <c r="AA64" s="431"/>
    </row>
    <row r="65" spans="1:70" ht="15" customHeight="1" x14ac:dyDescent="0.2">
      <c r="A65" s="431" t="s">
        <v>211</v>
      </c>
      <c r="B65" s="431"/>
      <c r="C65" s="431"/>
      <c r="D65" s="431"/>
      <c r="E65" s="431"/>
      <c r="F65" s="431"/>
      <c r="G65" s="431"/>
      <c r="H65" s="431"/>
      <c r="I65" s="431"/>
      <c r="J65" s="431"/>
      <c r="K65" s="431"/>
      <c r="L65" s="437" t="s">
        <v>212</v>
      </c>
      <c r="M65" s="437"/>
      <c r="N65" s="437"/>
      <c r="O65" s="437"/>
      <c r="P65" s="437"/>
      <c r="Q65" s="437"/>
      <c r="R65" s="437"/>
      <c r="S65" s="437"/>
      <c r="T65" s="437"/>
      <c r="U65" s="437"/>
      <c r="V65" s="437"/>
      <c r="W65" s="437"/>
      <c r="X65" s="437"/>
      <c r="Y65" s="437"/>
      <c r="Z65" s="437"/>
      <c r="AA65" s="437"/>
    </row>
    <row r="66" spans="1:70" ht="10.199999999999999" customHeight="1" x14ac:dyDescent="0.2">
      <c r="A66" s="32"/>
      <c r="B66" s="32"/>
      <c r="C66" s="32"/>
      <c r="D66" s="32"/>
      <c r="E66" s="32"/>
      <c r="F66" s="32"/>
      <c r="G66" s="32"/>
      <c r="H66" s="39"/>
      <c r="I66" s="39"/>
      <c r="J66" s="39"/>
      <c r="K66" s="39"/>
      <c r="L66" s="39"/>
      <c r="M66" s="39"/>
      <c r="N66" s="39"/>
      <c r="O66" s="39"/>
      <c r="P66" s="39"/>
      <c r="Q66" s="39"/>
      <c r="R66" s="39"/>
      <c r="S66" s="39"/>
      <c r="T66" s="39"/>
      <c r="U66" s="39"/>
      <c r="V66" s="39"/>
      <c r="W66" s="39"/>
      <c r="X66" s="39"/>
      <c r="Y66" s="39"/>
      <c r="Z66" s="39"/>
      <c r="AA66" s="39"/>
    </row>
    <row r="67" spans="1:70" ht="15" customHeight="1" x14ac:dyDescent="0.2">
      <c r="A67" s="32" t="s">
        <v>213</v>
      </c>
      <c r="B67" s="32"/>
      <c r="C67" s="32"/>
      <c r="D67" s="32"/>
      <c r="E67" s="32"/>
      <c r="F67" s="32"/>
      <c r="G67" s="32"/>
      <c r="H67" s="39"/>
      <c r="I67" s="39"/>
      <c r="J67" s="39"/>
      <c r="K67" s="39"/>
      <c r="L67" s="39"/>
      <c r="M67" s="39"/>
      <c r="N67" s="39"/>
      <c r="O67" s="39"/>
      <c r="P67" s="39"/>
      <c r="Q67" s="39"/>
      <c r="R67" s="39"/>
      <c r="S67" s="39"/>
      <c r="T67" s="39"/>
      <c r="U67" s="39"/>
      <c r="V67" s="39"/>
      <c r="W67" s="39"/>
      <c r="X67" s="39"/>
      <c r="Y67" s="39"/>
      <c r="Z67" s="39"/>
      <c r="AA67" s="39"/>
    </row>
    <row r="68" spans="1:70" ht="15" customHeight="1" x14ac:dyDescent="0.2">
      <c r="A68" s="32"/>
      <c r="B68" s="32" t="s">
        <v>214</v>
      </c>
      <c r="C68" s="32"/>
      <c r="D68" s="32"/>
      <c r="E68" s="32"/>
      <c r="F68" s="32"/>
      <c r="G68" s="32"/>
      <c r="H68" s="39"/>
      <c r="I68" s="430">
        <v>25</v>
      </c>
      <c r="J68" s="430"/>
      <c r="K68" s="430"/>
      <c r="L68" s="430"/>
      <c r="M68" s="430"/>
      <c r="N68" s="32" t="s">
        <v>215</v>
      </c>
      <c r="O68" s="39"/>
      <c r="P68" s="39"/>
      <c r="Q68" s="32"/>
      <c r="R68" s="32"/>
      <c r="S68" s="39"/>
      <c r="T68" s="39"/>
      <c r="U68" s="39"/>
      <c r="V68" s="39"/>
      <c r="W68" s="39"/>
      <c r="X68" s="39"/>
      <c r="Y68" s="39"/>
      <c r="Z68" s="39"/>
      <c r="AA68" s="39"/>
    </row>
    <row r="69" spans="1:70" ht="15" customHeight="1" x14ac:dyDescent="0.2">
      <c r="A69" s="32"/>
      <c r="B69" s="32" t="s">
        <v>216</v>
      </c>
      <c r="C69" s="32"/>
      <c r="D69" s="32"/>
      <c r="E69" s="32"/>
      <c r="F69" s="32"/>
      <c r="G69" s="32"/>
      <c r="H69" s="39"/>
      <c r="I69" s="430">
        <v>15</v>
      </c>
      <c r="J69" s="430"/>
      <c r="K69" s="430"/>
      <c r="L69" s="430"/>
      <c r="M69" s="430"/>
      <c r="N69" s="32" t="s">
        <v>215</v>
      </c>
      <c r="O69" s="39"/>
      <c r="P69" s="39"/>
      <c r="Q69" s="32"/>
      <c r="R69" s="32"/>
      <c r="S69" s="39"/>
      <c r="T69" s="39"/>
      <c r="U69" s="39"/>
      <c r="V69" s="39"/>
      <c r="W69" s="39"/>
      <c r="X69" s="39"/>
      <c r="Y69" s="39"/>
      <c r="Z69" s="39"/>
      <c r="AA69" s="39"/>
    </row>
    <row r="70" spans="1:70" ht="15" customHeight="1" x14ac:dyDescent="0.2">
      <c r="A70" s="32"/>
      <c r="B70" s="32" t="s">
        <v>217</v>
      </c>
      <c r="C70" s="32"/>
      <c r="D70" s="32"/>
      <c r="E70" s="32"/>
      <c r="F70" s="32"/>
      <c r="G70" s="39"/>
      <c r="H70" s="39"/>
      <c r="I70" s="430">
        <v>10</v>
      </c>
      <c r="J70" s="430"/>
      <c r="K70" s="430"/>
      <c r="L70" s="430"/>
      <c r="M70" s="430"/>
      <c r="N70" s="32" t="s">
        <v>215</v>
      </c>
      <c r="O70" s="39"/>
      <c r="P70" s="39"/>
      <c r="Q70" s="32"/>
      <c r="R70" s="32"/>
      <c r="S70" s="39"/>
      <c r="T70" s="39"/>
      <c r="U70" s="39"/>
      <c r="V70" s="39"/>
      <c r="W70" s="39"/>
      <c r="X70" s="39"/>
      <c r="Y70" s="39"/>
      <c r="Z70" s="39"/>
      <c r="AA70" s="39"/>
    </row>
    <row r="71" spans="1:70" s="18" customFormat="1" ht="15" customHeight="1" x14ac:dyDescent="0.2">
      <c r="A71" s="40"/>
      <c r="B71" s="40" t="s">
        <v>218</v>
      </c>
      <c r="C71" s="40"/>
      <c r="D71" s="40"/>
      <c r="E71" s="40"/>
      <c r="F71" s="40"/>
      <c r="G71" s="43"/>
      <c r="H71" s="43"/>
      <c r="I71" s="440">
        <f>SUM(I68:M70)</f>
        <v>50</v>
      </c>
      <c r="J71" s="440"/>
      <c r="K71" s="440"/>
      <c r="L71" s="440"/>
      <c r="M71" s="440"/>
      <c r="N71" s="40" t="s">
        <v>215</v>
      </c>
      <c r="O71" s="43"/>
      <c r="P71" s="40"/>
      <c r="Q71" s="40"/>
      <c r="R71" s="40"/>
      <c r="S71" s="43"/>
      <c r="T71" s="43"/>
      <c r="U71" s="43"/>
      <c r="V71" s="43"/>
      <c r="W71" s="43"/>
      <c r="X71" s="43"/>
      <c r="Y71" s="43"/>
      <c r="Z71" s="43"/>
      <c r="AA71" s="33" t="s">
        <v>219</v>
      </c>
      <c r="AB71" s="40"/>
      <c r="AC71" s="40"/>
      <c r="AD71" s="40"/>
      <c r="AE71" s="40"/>
      <c r="AF71" s="40"/>
      <c r="AG71" s="40"/>
      <c r="AH71" s="40"/>
      <c r="AI71" s="40"/>
      <c r="AJ71" s="40"/>
      <c r="AK71" s="40"/>
      <c r="AL71" s="40"/>
      <c r="AM71" s="40"/>
      <c r="AN71" s="40"/>
      <c r="AO71" s="40"/>
      <c r="AP71" s="40"/>
      <c r="AQ71" s="40"/>
      <c r="AR71" s="40"/>
      <c r="AS71" s="40"/>
      <c r="AT71" s="40"/>
      <c r="AU71" s="40"/>
      <c r="AV71" s="40"/>
      <c r="AW71" s="40"/>
      <c r="AX71" s="40"/>
      <c r="AY71" s="40"/>
      <c r="AZ71" s="40"/>
      <c r="BA71" s="40"/>
      <c r="BB71" s="40"/>
      <c r="BC71" s="40"/>
      <c r="BD71" s="40"/>
      <c r="BE71" s="40"/>
      <c r="BF71" s="40"/>
      <c r="BG71" s="40"/>
      <c r="BH71" s="40"/>
      <c r="BI71" s="40"/>
      <c r="BJ71" s="40"/>
      <c r="BK71" s="40"/>
      <c r="BL71" s="40"/>
      <c r="BM71" s="40"/>
      <c r="BN71" s="40"/>
      <c r="BO71" s="40"/>
      <c r="BP71" s="40"/>
      <c r="BQ71" s="40"/>
      <c r="BR71" s="40"/>
    </row>
    <row r="72" spans="1:70" ht="10.199999999999999" customHeight="1" x14ac:dyDescent="0.2">
      <c r="A72" s="32"/>
      <c r="B72" s="32"/>
      <c r="C72" s="32"/>
      <c r="D72" s="32"/>
      <c r="E72" s="32"/>
      <c r="F72" s="32"/>
      <c r="G72" s="32"/>
      <c r="H72" s="32"/>
      <c r="I72" s="32"/>
      <c r="J72" s="32"/>
      <c r="K72" s="32"/>
      <c r="L72" s="32"/>
      <c r="M72" s="32"/>
      <c r="N72" s="32"/>
      <c r="O72" s="32"/>
      <c r="P72" s="32"/>
      <c r="Q72" s="32"/>
      <c r="R72" s="32"/>
      <c r="S72" s="32"/>
      <c r="T72" s="32"/>
      <c r="U72" s="32"/>
      <c r="V72" s="32"/>
      <c r="W72" s="32"/>
      <c r="X72" s="32"/>
      <c r="Y72" s="32"/>
      <c r="Z72" s="32"/>
      <c r="AA72" s="32"/>
    </row>
    <row r="73" spans="1:70" ht="15" customHeight="1" x14ac:dyDescent="0.2">
      <c r="A73" s="32" t="s">
        <v>220</v>
      </c>
      <c r="B73" s="32"/>
      <c r="C73" s="32"/>
      <c r="D73" s="32"/>
      <c r="E73" s="32"/>
      <c r="F73" s="32"/>
      <c r="G73" s="32"/>
      <c r="H73" s="32"/>
      <c r="I73" s="32"/>
      <c r="J73" s="32"/>
      <c r="K73" s="32"/>
      <c r="L73" s="32"/>
      <c r="M73" s="32"/>
      <c r="N73" s="32"/>
      <c r="O73" s="32"/>
      <c r="P73" s="32"/>
      <c r="Q73" s="32"/>
      <c r="R73" s="32"/>
      <c r="S73" s="32"/>
      <c r="T73" s="32"/>
      <c r="U73" s="32"/>
      <c r="V73" s="32"/>
      <c r="W73" s="32"/>
      <c r="X73" s="32"/>
      <c r="Y73" s="32"/>
      <c r="Z73" s="32"/>
      <c r="AA73" s="32"/>
    </row>
    <row r="74" spans="1:70" ht="15" customHeight="1" x14ac:dyDescent="0.2">
      <c r="A74" s="32" t="s">
        <v>221</v>
      </c>
      <c r="B74" s="32"/>
      <c r="C74" s="44"/>
      <c r="D74" s="44"/>
      <c r="E74" s="44"/>
      <c r="F74" s="44"/>
      <c r="G74" s="44"/>
      <c r="H74" s="32"/>
      <c r="I74" s="32"/>
      <c r="J74" s="32"/>
      <c r="K74" s="32"/>
      <c r="L74" s="32"/>
      <c r="M74" s="32"/>
      <c r="N74" s="32"/>
      <c r="O74" s="32"/>
      <c r="P74" s="32"/>
      <c r="Q74" s="32"/>
      <c r="R74" s="32"/>
      <c r="S74" s="32"/>
      <c r="T74" s="32"/>
      <c r="U74" s="32"/>
      <c r="V74" s="32"/>
      <c r="W74" s="32"/>
      <c r="X74" s="32"/>
      <c r="Y74" s="32"/>
      <c r="Z74" s="32"/>
      <c r="AA74" s="32"/>
    </row>
    <row r="75" spans="1:70" ht="15" customHeight="1" x14ac:dyDescent="0.2">
      <c r="A75" s="35" t="s">
        <v>222</v>
      </c>
      <c r="B75" s="32" t="s">
        <v>223</v>
      </c>
      <c r="C75" s="32"/>
      <c r="D75" s="32"/>
      <c r="E75" s="32"/>
      <c r="F75" s="32"/>
      <c r="G75" s="32"/>
      <c r="H75" s="32"/>
      <c r="I75" s="32"/>
      <c r="J75" s="32"/>
      <c r="K75" s="32"/>
      <c r="L75" s="32"/>
      <c r="M75" s="32"/>
      <c r="N75" s="32"/>
      <c r="O75" s="32"/>
      <c r="P75" s="32"/>
      <c r="Q75" s="32"/>
      <c r="R75" s="32"/>
      <c r="S75" s="32"/>
      <c r="T75" s="32"/>
      <c r="U75" s="32"/>
      <c r="V75" s="32"/>
      <c r="W75" s="32"/>
      <c r="X75" s="32"/>
      <c r="Y75" s="32"/>
      <c r="Z75" s="32"/>
      <c r="AA75" s="32"/>
    </row>
    <row r="76" spans="1:70" ht="15" customHeight="1" x14ac:dyDescent="0.2">
      <c r="A76" s="35" t="s">
        <v>224</v>
      </c>
      <c r="B76" s="32" t="s">
        <v>225</v>
      </c>
      <c r="C76" s="32"/>
      <c r="D76" s="32"/>
      <c r="E76" s="32"/>
      <c r="F76" s="32"/>
      <c r="G76" s="32"/>
      <c r="H76" s="32"/>
      <c r="I76" s="32"/>
      <c r="J76" s="32"/>
      <c r="K76" s="32"/>
      <c r="L76" s="32"/>
      <c r="M76" s="32"/>
      <c r="N76" s="32"/>
      <c r="O76" s="32"/>
      <c r="P76" s="32"/>
      <c r="Q76" s="32"/>
      <c r="R76" s="32"/>
      <c r="S76" s="32"/>
      <c r="T76" s="32"/>
      <c r="U76" s="32"/>
      <c r="V76" s="32"/>
      <c r="W76" s="32"/>
      <c r="X76" s="32"/>
      <c r="Y76" s="32"/>
      <c r="Z76" s="32"/>
      <c r="AA76" s="32"/>
    </row>
    <row r="77" spans="1:70" ht="15" customHeight="1" x14ac:dyDescent="0.2">
      <c r="A77" s="35" t="s">
        <v>226</v>
      </c>
      <c r="B77" s="32" t="s">
        <v>227</v>
      </c>
      <c r="C77" s="32"/>
      <c r="D77" s="32"/>
      <c r="E77" s="32"/>
      <c r="F77" s="32"/>
      <c r="G77" s="32"/>
      <c r="H77" s="32"/>
      <c r="I77" s="32"/>
      <c r="J77" s="32"/>
      <c r="K77" s="32"/>
      <c r="L77" s="32"/>
      <c r="M77" s="32"/>
      <c r="N77" s="32"/>
      <c r="O77" s="32"/>
      <c r="P77" s="32"/>
      <c r="Q77" s="32"/>
      <c r="R77" s="32"/>
      <c r="S77" s="32"/>
      <c r="T77" s="32"/>
      <c r="U77" s="32"/>
      <c r="V77" s="32"/>
      <c r="W77" s="32"/>
      <c r="X77" s="32"/>
      <c r="Y77" s="32"/>
      <c r="Z77" s="32"/>
      <c r="AA77" s="32"/>
    </row>
    <row r="78" spans="1:70" ht="15" customHeight="1" x14ac:dyDescent="0.2">
      <c r="A78" s="35" t="s">
        <v>228</v>
      </c>
      <c r="B78" s="32" t="s">
        <v>229</v>
      </c>
      <c r="C78" s="32"/>
      <c r="D78" s="32"/>
      <c r="E78" s="32"/>
      <c r="F78" s="32"/>
      <c r="G78" s="32"/>
      <c r="H78" s="32"/>
      <c r="I78" s="32"/>
      <c r="J78" s="32"/>
      <c r="K78" s="32"/>
      <c r="L78" s="32"/>
      <c r="M78" s="32"/>
      <c r="N78" s="32"/>
      <c r="O78" s="32"/>
      <c r="P78" s="32"/>
      <c r="Q78" s="32"/>
      <c r="R78" s="32"/>
      <c r="S78" s="32"/>
      <c r="T78" s="32"/>
      <c r="U78" s="32"/>
      <c r="V78" s="32"/>
      <c r="W78" s="32"/>
      <c r="X78" s="32"/>
      <c r="Y78" s="32"/>
      <c r="Z78" s="32"/>
      <c r="AA78" s="32"/>
    </row>
    <row r="79" spans="1:70" ht="15" customHeight="1" x14ac:dyDescent="0.2">
      <c r="A79" s="35" t="s">
        <v>230</v>
      </c>
      <c r="B79" s="32" t="s">
        <v>231</v>
      </c>
      <c r="C79" s="32"/>
      <c r="D79" s="32"/>
      <c r="E79" s="32"/>
      <c r="F79" s="32"/>
      <c r="G79" s="32"/>
      <c r="H79" s="32"/>
      <c r="I79" s="32"/>
      <c r="J79" s="32"/>
      <c r="K79" s="32"/>
      <c r="L79" s="32"/>
      <c r="M79" s="32"/>
      <c r="N79" s="32"/>
      <c r="O79" s="32"/>
      <c r="P79" s="32"/>
      <c r="Q79" s="32"/>
      <c r="R79" s="32"/>
      <c r="S79" s="32"/>
      <c r="T79" s="32"/>
      <c r="U79" s="32"/>
      <c r="V79" s="32"/>
      <c r="W79" s="32"/>
      <c r="X79" s="32"/>
      <c r="Y79" s="32"/>
      <c r="Z79" s="32"/>
      <c r="AA79" s="32"/>
    </row>
    <row r="80" spans="1:70" ht="15" customHeight="1" x14ac:dyDescent="0.2">
      <c r="A80" s="35" t="s">
        <v>232</v>
      </c>
      <c r="B80" s="32" t="s">
        <v>233</v>
      </c>
      <c r="C80" s="32"/>
      <c r="D80" s="32"/>
      <c r="E80" s="32"/>
      <c r="F80" s="32"/>
      <c r="G80" s="32"/>
      <c r="H80" s="32"/>
      <c r="I80" s="32"/>
      <c r="J80" s="32"/>
      <c r="K80" s="32"/>
      <c r="L80" s="32"/>
      <c r="M80" s="32"/>
      <c r="N80" s="32"/>
      <c r="O80" s="32"/>
      <c r="P80" s="32"/>
      <c r="Q80" s="32"/>
      <c r="R80" s="32"/>
      <c r="S80" s="32"/>
      <c r="T80" s="32"/>
      <c r="U80" s="32"/>
      <c r="V80" s="32"/>
      <c r="W80" s="32"/>
      <c r="X80" s="32"/>
      <c r="Y80" s="32"/>
      <c r="Z80" s="32"/>
      <c r="AA80" s="32"/>
    </row>
    <row r="81" spans="1:27" ht="15" customHeight="1" x14ac:dyDescent="0.2">
      <c r="A81" s="35" t="s">
        <v>234</v>
      </c>
      <c r="B81" s="32" t="s">
        <v>235</v>
      </c>
      <c r="C81" s="32"/>
      <c r="D81" s="32"/>
      <c r="E81" s="32"/>
      <c r="F81" s="32"/>
      <c r="G81" s="32"/>
      <c r="H81" s="32"/>
      <c r="I81" s="32"/>
      <c r="J81" s="32"/>
      <c r="K81" s="32"/>
      <c r="L81" s="32"/>
      <c r="M81" s="32"/>
      <c r="N81" s="32"/>
      <c r="O81" s="32"/>
      <c r="P81" s="32"/>
      <c r="Q81" s="32"/>
      <c r="R81" s="32"/>
      <c r="S81" s="32"/>
      <c r="T81" s="32"/>
      <c r="U81" s="32"/>
      <c r="V81" s="32"/>
      <c r="W81" s="32"/>
      <c r="X81" s="32"/>
      <c r="Y81" s="32"/>
      <c r="Z81" s="32"/>
      <c r="AA81" s="32"/>
    </row>
    <row r="82" spans="1:27" ht="15" customHeight="1" x14ac:dyDescent="0.2">
      <c r="A82" s="35"/>
      <c r="B82" s="32" t="s">
        <v>236</v>
      </c>
      <c r="C82" s="32"/>
      <c r="D82" s="32"/>
      <c r="E82" s="32"/>
      <c r="F82" s="32"/>
      <c r="G82" s="32"/>
      <c r="H82" s="32"/>
      <c r="I82" s="32"/>
      <c r="J82" s="32"/>
      <c r="K82" s="32"/>
      <c r="L82" s="32"/>
      <c r="M82" s="32"/>
      <c r="N82" s="32"/>
      <c r="O82" s="32"/>
      <c r="P82" s="32"/>
      <c r="Q82" s="32"/>
      <c r="R82" s="32"/>
      <c r="S82" s="32"/>
      <c r="T82" s="32"/>
      <c r="U82" s="32"/>
      <c r="V82" s="32"/>
      <c r="W82" s="32"/>
      <c r="X82" s="32"/>
      <c r="Y82" s="32"/>
      <c r="Z82" s="32"/>
      <c r="AA82" s="32"/>
    </row>
    <row r="83" spans="1:27" ht="10.199999999999999" customHeight="1" x14ac:dyDescent="0.2">
      <c r="A83" s="32"/>
      <c r="B83" s="32"/>
      <c r="C83" s="32"/>
      <c r="D83" s="32"/>
      <c r="E83" s="32"/>
      <c r="F83" s="32"/>
      <c r="G83" s="32"/>
      <c r="H83" s="32"/>
      <c r="I83" s="32"/>
      <c r="J83" s="32"/>
      <c r="K83" s="32"/>
      <c r="L83" s="32"/>
      <c r="M83" s="32"/>
      <c r="N83" s="32"/>
      <c r="O83" s="32"/>
      <c r="P83" s="32"/>
      <c r="Q83" s="32"/>
      <c r="R83" s="32"/>
      <c r="S83" s="32"/>
      <c r="T83" s="32"/>
      <c r="U83" s="32"/>
      <c r="V83" s="32"/>
      <c r="W83" s="32"/>
      <c r="X83" s="32"/>
      <c r="Y83" s="32"/>
      <c r="Z83" s="32"/>
      <c r="AA83" s="32"/>
    </row>
    <row r="84" spans="1:27" ht="15" customHeight="1" x14ac:dyDescent="0.2">
      <c r="A84" s="32" t="s">
        <v>237</v>
      </c>
      <c r="B84" s="32"/>
      <c r="C84" s="32"/>
      <c r="D84" s="32"/>
      <c r="E84" s="32"/>
      <c r="F84" s="32"/>
      <c r="G84" s="32"/>
      <c r="H84" s="32"/>
      <c r="I84" s="32"/>
      <c r="J84" s="32"/>
      <c r="K84" s="32"/>
      <c r="L84" s="32"/>
      <c r="M84" s="32"/>
      <c r="N84" s="32"/>
      <c r="O84" s="32"/>
      <c r="P84" s="32"/>
      <c r="Q84" s="32"/>
      <c r="R84" s="32"/>
      <c r="S84" s="32"/>
      <c r="T84" s="32"/>
      <c r="U84" s="32"/>
      <c r="V84" s="32"/>
      <c r="W84" s="32"/>
      <c r="X84" s="32"/>
      <c r="Y84" s="32"/>
      <c r="Z84" s="32"/>
      <c r="AA84" s="32"/>
    </row>
    <row r="85" spans="1:27" ht="15" customHeight="1" x14ac:dyDescent="0.2">
      <c r="A85" s="431" t="s">
        <v>238</v>
      </c>
      <c r="B85" s="431"/>
      <c r="C85" s="431"/>
      <c r="D85" s="431"/>
      <c r="E85" s="431"/>
      <c r="F85" s="431"/>
      <c r="G85" s="431"/>
      <c r="H85" s="431"/>
      <c r="I85" s="431"/>
      <c r="J85" s="431"/>
      <c r="K85" s="431"/>
      <c r="L85" s="431"/>
      <c r="M85" s="431"/>
      <c r="N85" s="431"/>
      <c r="O85" s="431"/>
      <c r="P85" s="431"/>
      <c r="Q85" s="431"/>
      <c r="R85" s="431"/>
      <c r="S85" s="431"/>
      <c r="T85" s="431"/>
      <c r="U85" s="431"/>
      <c r="V85" s="431"/>
      <c r="W85" s="431"/>
      <c r="X85" s="431"/>
      <c r="Y85" s="431"/>
      <c r="Z85" s="431"/>
      <c r="AA85" s="431"/>
    </row>
    <row r="86" spans="1:27" ht="15" customHeight="1" x14ac:dyDescent="0.2">
      <c r="A86" s="431"/>
      <c r="B86" s="431"/>
      <c r="C86" s="431"/>
      <c r="D86" s="431"/>
      <c r="E86" s="431"/>
      <c r="F86" s="431"/>
      <c r="G86" s="431"/>
      <c r="H86" s="431"/>
      <c r="I86" s="431"/>
      <c r="J86" s="431"/>
      <c r="K86" s="431"/>
      <c r="L86" s="431"/>
      <c r="M86" s="431"/>
      <c r="N86" s="431"/>
      <c r="O86" s="431"/>
      <c r="P86" s="431"/>
      <c r="Q86" s="431"/>
      <c r="R86" s="431"/>
      <c r="S86" s="431"/>
      <c r="T86" s="431"/>
      <c r="U86" s="431"/>
      <c r="V86" s="431"/>
      <c r="W86" s="431"/>
      <c r="X86" s="431"/>
      <c r="Y86" s="431"/>
      <c r="Z86" s="431"/>
      <c r="AA86" s="431"/>
    </row>
    <row r="87" spans="1:27" ht="15" customHeight="1" x14ac:dyDescent="0.2">
      <c r="A87" s="35"/>
      <c r="B87" s="431" t="s">
        <v>239</v>
      </c>
      <c r="C87" s="431"/>
      <c r="D87" s="431"/>
      <c r="E87" s="431"/>
      <c r="F87" s="431"/>
      <c r="G87" s="431"/>
      <c r="H87" s="431"/>
      <c r="I87" s="431"/>
      <c r="J87" s="431"/>
      <c r="K87" s="431"/>
      <c r="L87" s="431"/>
      <c r="M87" s="431"/>
      <c r="N87" s="431"/>
      <c r="O87" s="431"/>
      <c r="P87" s="431"/>
      <c r="Q87" s="431"/>
      <c r="R87" s="431"/>
      <c r="S87" s="431"/>
      <c r="T87" s="431"/>
      <c r="U87" s="32"/>
      <c r="V87" s="32"/>
      <c r="W87" s="32"/>
      <c r="X87" s="439" t="s">
        <v>240</v>
      </c>
      <c r="Y87" s="439"/>
      <c r="Z87" s="439"/>
      <c r="AA87" s="439"/>
    </row>
    <row r="88" spans="1:27" ht="12.6" x14ac:dyDescent="0.2">
      <c r="A88" s="35"/>
      <c r="B88" s="431"/>
      <c r="C88" s="431"/>
      <c r="D88" s="431"/>
      <c r="E88" s="431"/>
      <c r="F88" s="431"/>
      <c r="G88" s="431"/>
      <c r="H88" s="431"/>
      <c r="I88" s="431"/>
      <c r="J88" s="431"/>
      <c r="K88" s="431"/>
      <c r="L88" s="431"/>
      <c r="M88" s="431"/>
      <c r="N88" s="431"/>
      <c r="O88" s="431"/>
      <c r="P88" s="431"/>
      <c r="Q88" s="431"/>
      <c r="R88" s="431"/>
      <c r="S88" s="431"/>
      <c r="T88" s="431"/>
      <c r="U88" s="32"/>
      <c r="V88" s="32"/>
      <c r="W88" s="32"/>
      <c r="X88" s="439"/>
      <c r="Y88" s="439"/>
      <c r="Z88" s="439"/>
      <c r="AA88" s="439"/>
    </row>
    <row r="89" spans="1:27" ht="15" customHeight="1" x14ac:dyDescent="0.2">
      <c r="A89" s="35"/>
      <c r="B89" s="431" t="s">
        <v>241</v>
      </c>
      <c r="C89" s="431"/>
      <c r="D89" s="431"/>
      <c r="E89" s="431"/>
      <c r="F89" s="431"/>
      <c r="G89" s="431"/>
      <c r="H89" s="431"/>
      <c r="I89" s="431"/>
      <c r="J89" s="431"/>
      <c r="K89" s="431"/>
      <c r="L89" s="431"/>
      <c r="M89" s="431"/>
      <c r="N89" s="431"/>
      <c r="O89" s="431"/>
      <c r="P89" s="431"/>
      <c r="Q89" s="431"/>
      <c r="R89" s="431"/>
      <c r="S89" s="431"/>
      <c r="T89" s="431"/>
      <c r="U89" s="32"/>
      <c r="V89" s="32"/>
      <c r="W89" s="32"/>
      <c r="X89" s="439" t="s">
        <v>240</v>
      </c>
      <c r="Y89" s="439"/>
      <c r="Z89" s="439"/>
      <c r="AA89" s="439"/>
    </row>
    <row r="90" spans="1:27" ht="12.6" x14ac:dyDescent="0.2">
      <c r="A90" s="35"/>
      <c r="B90" s="431"/>
      <c r="C90" s="431"/>
      <c r="D90" s="431"/>
      <c r="E90" s="431"/>
      <c r="F90" s="431"/>
      <c r="G90" s="431"/>
      <c r="H90" s="431"/>
      <c r="I90" s="431"/>
      <c r="J90" s="431"/>
      <c r="K90" s="431"/>
      <c r="L90" s="431"/>
      <c r="M90" s="431"/>
      <c r="N90" s="431"/>
      <c r="O90" s="431"/>
      <c r="P90" s="431"/>
      <c r="Q90" s="431"/>
      <c r="R90" s="431"/>
      <c r="S90" s="431"/>
      <c r="T90" s="431"/>
      <c r="U90" s="32"/>
      <c r="V90" s="32"/>
      <c r="W90" s="32"/>
      <c r="X90" s="439"/>
      <c r="Y90" s="439"/>
      <c r="Z90" s="439"/>
      <c r="AA90" s="439"/>
    </row>
    <row r="91" spans="1:27" ht="15" customHeight="1" x14ac:dyDescent="0.2">
      <c r="A91" s="35"/>
      <c r="B91" s="32" t="s">
        <v>242</v>
      </c>
      <c r="C91" s="32"/>
      <c r="D91" s="32"/>
      <c r="E91" s="32"/>
      <c r="F91" s="32"/>
      <c r="G91" s="32"/>
      <c r="H91" s="32"/>
      <c r="I91" s="32"/>
      <c r="J91" s="32"/>
      <c r="K91" s="32"/>
      <c r="L91" s="32"/>
      <c r="M91" s="32"/>
      <c r="N91" s="32"/>
      <c r="O91" s="32"/>
      <c r="P91" s="32"/>
      <c r="Q91" s="32"/>
      <c r="R91" s="32"/>
      <c r="S91" s="32"/>
      <c r="T91" s="32"/>
      <c r="U91" s="32"/>
      <c r="V91" s="32"/>
      <c r="W91" s="32"/>
      <c r="X91" s="32"/>
      <c r="Y91" s="32"/>
      <c r="Z91" s="32"/>
      <c r="AA91" s="33" t="s">
        <v>240</v>
      </c>
    </row>
    <row r="92" spans="1:27" ht="15" customHeight="1" x14ac:dyDescent="0.2">
      <c r="A92" s="35"/>
      <c r="B92" s="32" t="s">
        <v>243</v>
      </c>
      <c r="C92" s="32"/>
      <c r="D92" s="32"/>
      <c r="E92" s="32"/>
      <c r="F92" s="32"/>
      <c r="G92" s="32"/>
      <c r="H92" s="32"/>
      <c r="I92" s="32"/>
      <c r="J92" s="32"/>
      <c r="K92" s="32"/>
      <c r="L92" s="32"/>
      <c r="M92" s="32"/>
      <c r="N92" s="32"/>
      <c r="O92" s="32"/>
      <c r="P92" s="32"/>
      <c r="Q92" s="32"/>
      <c r="R92" s="32"/>
      <c r="S92" s="32"/>
      <c r="T92" s="32"/>
      <c r="U92" s="32"/>
      <c r="V92" s="32"/>
      <c r="W92" s="32"/>
      <c r="X92" s="32"/>
      <c r="Y92" s="32"/>
      <c r="Z92" s="32"/>
      <c r="AA92" s="33" t="s">
        <v>240</v>
      </c>
    </row>
    <row r="93" spans="1:27" ht="15" customHeight="1" x14ac:dyDescent="0.2">
      <c r="A93" s="35"/>
      <c r="B93" s="32" t="s">
        <v>244</v>
      </c>
      <c r="C93" s="32"/>
      <c r="D93" s="32"/>
      <c r="E93" s="32"/>
      <c r="F93" s="32"/>
      <c r="G93" s="32"/>
      <c r="H93" s="32"/>
      <c r="I93" s="32"/>
      <c r="J93" s="32"/>
      <c r="K93" s="32"/>
      <c r="L93" s="32"/>
      <c r="M93" s="32"/>
      <c r="N93" s="32"/>
      <c r="O93" s="32"/>
      <c r="P93" s="32"/>
      <c r="Q93" s="32"/>
      <c r="R93" s="32"/>
      <c r="S93" s="32"/>
      <c r="T93" s="32"/>
      <c r="U93" s="32"/>
      <c r="V93" s="32"/>
      <c r="W93" s="32"/>
      <c r="X93" s="32"/>
      <c r="Y93" s="32"/>
      <c r="Z93" s="32"/>
      <c r="AA93" s="33" t="s">
        <v>240</v>
      </c>
    </row>
    <row r="94" spans="1:27" ht="15" customHeight="1" x14ac:dyDescent="0.2">
      <c r="A94" s="35"/>
      <c r="B94" s="32" t="s">
        <v>245</v>
      </c>
      <c r="C94" s="32"/>
      <c r="D94" s="32"/>
      <c r="E94" s="32"/>
      <c r="F94" s="32"/>
      <c r="G94" s="32"/>
      <c r="H94" s="32"/>
      <c r="I94" s="32"/>
      <c r="J94" s="32"/>
      <c r="K94" s="32"/>
      <c r="L94" s="32"/>
      <c r="M94" s="32"/>
      <c r="N94" s="32"/>
      <c r="O94" s="32"/>
      <c r="P94" s="32"/>
      <c r="Q94" s="32"/>
      <c r="R94" s="32"/>
      <c r="S94" s="32"/>
      <c r="T94" s="32"/>
      <c r="U94" s="32"/>
      <c r="V94" s="32"/>
      <c r="W94" s="32"/>
      <c r="X94" s="32"/>
      <c r="Y94" s="32"/>
      <c r="Z94" s="32"/>
      <c r="AA94" s="33" t="s">
        <v>246</v>
      </c>
    </row>
    <row r="95" spans="1:27" ht="15" customHeight="1" x14ac:dyDescent="0.2">
      <c r="A95" s="35"/>
      <c r="B95" s="32" t="s">
        <v>247</v>
      </c>
      <c r="C95" s="32"/>
      <c r="D95" s="32"/>
      <c r="E95" s="32"/>
      <c r="F95" s="32"/>
      <c r="G95" s="32"/>
      <c r="H95" s="32"/>
      <c r="I95" s="32"/>
      <c r="J95" s="32"/>
      <c r="K95" s="32"/>
      <c r="L95" s="32"/>
      <c r="M95" s="32"/>
      <c r="N95" s="32"/>
      <c r="O95" s="32"/>
      <c r="P95" s="32"/>
      <c r="Q95" s="32"/>
      <c r="R95" s="32"/>
      <c r="S95" s="32"/>
      <c r="T95" s="32"/>
      <c r="U95" s="32"/>
      <c r="V95" s="32"/>
      <c r="W95" s="32"/>
      <c r="X95" s="32"/>
      <c r="Y95" s="32"/>
      <c r="Z95" s="32"/>
      <c r="AA95" s="33" t="s">
        <v>246</v>
      </c>
    </row>
    <row r="96" spans="1:27" ht="15" customHeight="1" x14ac:dyDescent="0.2">
      <c r="A96" s="45" t="s">
        <v>172</v>
      </c>
      <c r="B96" s="40" t="s">
        <v>248</v>
      </c>
      <c r="C96" s="40"/>
      <c r="D96" s="40"/>
      <c r="E96" s="40"/>
      <c r="F96" s="40"/>
      <c r="G96" s="40"/>
      <c r="H96" s="40"/>
      <c r="I96" s="40"/>
      <c r="J96" s="40"/>
      <c r="K96" s="40"/>
      <c r="L96" s="40"/>
      <c r="M96" s="40"/>
      <c r="N96" s="40"/>
      <c r="O96" s="40"/>
      <c r="P96" s="40"/>
      <c r="Q96" s="40"/>
      <c r="R96" s="40"/>
      <c r="S96" s="40"/>
      <c r="T96" s="40"/>
      <c r="U96" s="40"/>
      <c r="V96" s="40"/>
      <c r="W96" s="40"/>
      <c r="X96" s="40"/>
      <c r="Y96" s="40"/>
      <c r="Z96" s="40"/>
      <c r="AA96" s="46"/>
    </row>
    <row r="97" spans="1:27" ht="10.199999999999999" customHeight="1" x14ac:dyDescent="0.2">
      <c r="A97" s="32"/>
      <c r="B97" s="32"/>
      <c r="C97" s="32"/>
      <c r="D97" s="32"/>
      <c r="E97" s="32"/>
      <c r="F97" s="32"/>
      <c r="G97" s="32"/>
      <c r="H97" s="32"/>
      <c r="I97" s="32"/>
      <c r="J97" s="32"/>
      <c r="K97" s="32"/>
      <c r="L97" s="32"/>
      <c r="M97" s="32"/>
      <c r="N97" s="32"/>
      <c r="O97" s="32"/>
      <c r="P97" s="32"/>
      <c r="Q97" s="32"/>
      <c r="R97" s="32"/>
      <c r="S97" s="32"/>
      <c r="T97" s="32"/>
      <c r="U97" s="32"/>
      <c r="V97" s="32"/>
      <c r="W97" s="32"/>
      <c r="X97" s="32"/>
      <c r="Y97" s="32"/>
      <c r="Z97" s="32"/>
      <c r="AA97" s="32"/>
    </row>
    <row r="98" spans="1:27" ht="15" customHeight="1" x14ac:dyDescent="0.2">
      <c r="A98" s="47" t="s">
        <v>249</v>
      </c>
      <c r="B98" s="32"/>
      <c r="C98" s="32"/>
      <c r="D98" s="32"/>
      <c r="E98" s="32"/>
      <c r="F98" s="32"/>
      <c r="G98" s="32"/>
      <c r="H98" s="32"/>
      <c r="I98" s="32"/>
      <c r="J98" s="32"/>
      <c r="K98" s="32"/>
      <c r="L98" s="32"/>
      <c r="M98" s="32"/>
      <c r="N98" s="32"/>
      <c r="O98" s="32"/>
      <c r="P98" s="32"/>
      <c r="Q98" s="32"/>
      <c r="R98" s="32"/>
      <c r="S98" s="32"/>
      <c r="T98" s="32"/>
      <c r="U98" s="32"/>
      <c r="V98" s="32"/>
      <c r="W98" s="32"/>
      <c r="X98" s="32"/>
      <c r="Y98" s="32"/>
      <c r="Z98" s="32"/>
      <c r="AA98" s="32"/>
    </row>
    <row r="99" spans="1:27" ht="15" customHeight="1" x14ac:dyDescent="0.2">
      <c r="A99" s="431" t="s">
        <v>250</v>
      </c>
      <c r="B99" s="431"/>
      <c r="C99" s="431"/>
      <c r="D99" s="431"/>
      <c r="E99" s="431"/>
      <c r="F99" s="431"/>
      <c r="G99" s="431"/>
      <c r="H99" s="431"/>
      <c r="I99" s="431"/>
      <c r="J99" s="431"/>
      <c r="K99" s="431"/>
      <c r="L99" s="431"/>
      <c r="M99" s="431"/>
      <c r="N99" s="431"/>
      <c r="O99" s="431"/>
      <c r="P99" s="431"/>
      <c r="Q99" s="431"/>
      <c r="R99" s="431"/>
      <c r="S99" s="431"/>
      <c r="T99" s="431"/>
      <c r="U99" s="431"/>
      <c r="V99" s="431"/>
      <c r="W99" s="431"/>
      <c r="X99" s="431"/>
      <c r="Y99" s="431"/>
      <c r="Z99" s="431"/>
      <c r="AA99" s="431"/>
    </row>
    <row r="100" spans="1:27" ht="15" customHeight="1" x14ac:dyDescent="0.2">
      <c r="A100" s="431"/>
      <c r="B100" s="431"/>
      <c r="C100" s="431"/>
      <c r="D100" s="431"/>
      <c r="E100" s="431"/>
      <c r="F100" s="431"/>
      <c r="G100" s="431"/>
      <c r="H100" s="431"/>
      <c r="I100" s="431"/>
      <c r="J100" s="431"/>
      <c r="K100" s="431"/>
      <c r="L100" s="431"/>
      <c r="M100" s="431"/>
      <c r="N100" s="431"/>
      <c r="O100" s="431"/>
      <c r="P100" s="431"/>
      <c r="Q100" s="431"/>
      <c r="R100" s="431"/>
      <c r="S100" s="431"/>
      <c r="T100" s="431"/>
      <c r="U100" s="431"/>
      <c r="V100" s="431"/>
      <c r="W100" s="431"/>
      <c r="X100" s="431"/>
      <c r="Y100" s="431"/>
      <c r="Z100" s="431"/>
      <c r="AA100" s="431"/>
    </row>
    <row r="101" spans="1:27" ht="15" customHeight="1" x14ac:dyDescent="0.2">
      <c r="A101" s="431"/>
      <c r="B101" s="431"/>
      <c r="C101" s="431"/>
      <c r="D101" s="431"/>
      <c r="E101" s="431"/>
      <c r="F101" s="431"/>
      <c r="G101" s="431"/>
      <c r="H101" s="431"/>
      <c r="I101" s="431"/>
      <c r="J101" s="431"/>
      <c r="K101" s="431"/>
      <c r="L101" s="431"/>
      <c r="M101" s="431"/>
      <c r="N101" s="431"/>
      <c r="O101" s="431"/>
      <c r="P101" s="431"/>
      <c r="Q101" s="431"/>
      <c r="R101" s="431"/>
      <c r="S101" s="431"/>
      <c r="T101" s="431"/>
      <c r="U101" s="431"/>
      <c r="V101" s="431"/>
      <c r="W101" s="431"/>
      <c r="X101" s="431"/>
      <c r="Y101" s="431"/>
      <c r="Z101" s="431"/>
      <c r="AA101" s="431"/>
    </row>
    <row r="102" spans="1:27" ht="10.199999999999999" customHeight="1" x14ac:dyDescent="0.2">
      <c r="A102" s="32"/>
      <c r="B102" s="32"/>
      <c r="C102" s="32"/>
      <c r="D102" s="32"/>
      <c r="E102" s="32"/>
      <c r="F102" s="32"/>
      <c r="G102" s="32"/>
      <c r="H102" s="32"/>
      <c r="I102" s="32"/>
      <c r="J102" s="32"/>
      <c r="K102" s="32"/>
      <c r="L102" s="32"/>
      <c r="M102" s="32"/>
      <c r="N102" s="32"/>
      <c r="O102" s="32"/>
      <c r="P102" s="32"/>
      <c r="Q102" s="32"/>
      <c r="R102" s="32"/>
      <c r="S102" s="32"/>
      <c r="T102" s="32"/>
      <c r="U102" s="32"/>
      <c r="V102" s="32"/>
      <c r="W102" s="32"/>
      <c r="X102" s="32"/>
      <c r="Y102" s="32"/>
      <c r="Z102" s="32"/>
      <c r="AA102" s="32"/>
    </row>
    <row r="103" spans="1:27" ht="15" customHeight="1" x14ac:dyDescent="0.2">
      <c r="A103" s="47" t="s">
        <v>251</v>
      </c>
      <c r="B103" s="32"/>
      <c r="C103" s="32"/>
      <c r="D103" s="32"/>
      <c r="E103" s="32"/>
      <c r="F103" s="32"/>
      <c r="G103" s="32"/>
      <c r="H103" s="32"/>
      <c r="I103" s="32"/>
      <c r="J103" s="32"/>
      <c r="K103" s="32"/>
      <c r="L103" s="32"/>
      <c r="M103" s="32"/>
      <c r="N103" s="32"/>
      <c r="O103" s="32"/>
      <c r="P103" s="32"/>
      <c r="Q103" s="32"/>
      <c r="R103" s="32"/>
      <c r="S103" s="32"/>
      <c r="T103" s="32"/>
      <c r="U103" s="32"/>
      <c r="V103" s="32"/>
      <c r="W103" s="32"/>
      <c r="X103" s="32"/>
      <c r="Y103" s="32"/>
      <c r="Z103" s="32"/>
      <c r="AA103" s="32"/>
    </row>
    <row r="104" spans="1:27" ht="15" customHeight="1" x14ac:dyDescent="0.2">
      <c r="A104" s="431" t="s">
        <v>252</v>
      </c>
      <c r="B104" s="431"/>
      <c r="C104" s="431"/>
      <c r="D104" s="431"/>
      <c r="E104" s="431"/>
      <c r="F104" s="431"/>
      <c r="G104" s="431"/>
      <c r="H104" s="431"/>
      <c r="I104" s="431"/>
      <c r="J104" s="431"/>
      <c r="K104" s="431"/>
      <c r="L104" s="431"/>
      <c r="M104" s="431"/>
      <c r="N104" s="431"/>
      <c r="O104" s="431"/>
      <c r="P104" s="431"/>
      <c r="Q104" s="431"/>
      <c r="R104" s="431"/>
      <c r="S104" s="431"/>
      <c r="T104" s="431"/>
      <c r="U104" s="431"/>
      <c r="V104" s="431"/>
      <c r="W104" s="431"/>
      <c r="X104" s="431"/>
      <c r="Y104" s="431"/>
      <c r="Z104" s="431"/>
      <c r="AA104" s="431"/>
    </row>
    <row r="105" spans="1:27" ht="15" customHeight="1" x14ac:dyDescent="0.2">
      <c r="A105" s="431"/>
      <c r="B105" s="431"/>
      <c r="C105" s="431"/>
      <c r="D105" s="431"/>
      <c r="E105" s="431"/>
      <c r="F105" s="431"/>
      <c r="G105" s="431"/>
      <c r="H105" s="431"/>
      <c r="I105" s="431"/>
      <c r="J105" s="431"/>
      <c r="K105" s="431"/>
      <c r="L105" s="431"/>
      <c r="M105" s="431"/>
      <c r="N105" s="431"/>
      <c r="O105" s="431"/>
      <c r="P105" s="431"/>
      <c r="Q105" s="431"/>
      <c r="R105" s="431"/>
      <c r="S105" s="431"/>
      <c r="T105" s="431"/>
      <c r="U105" s="431"/>
      <c r="V105" s="431"/>
      <c r="W105" s="431"/>
      <c r="X105" s="431"/>
      <c r="Y105" s="431"/>
      <c r="Z105" s="431"/>
      <c r="AA105" s="431"/>
    </row>
    <row r="106" spans="1:27" ht="15" customHeight="1" x14ac:dyDescent="0.2">
      <c r="A106" s="431"/>
      <c r="B106" s="431"/>
      <c r="C106" s="431"/>
      <c r="D106" s="431"/>
      <c r="E106" s="431"/>
      <c r="F106" s="431"/>
      <c r="G106" s="431"/>
      <c r="H106" s="431"/>
      <c r="I106" s="431"/>
      <c r="J106" s="431"/>
      <c r="K106" s="431"/>
      <c r="L106" s="431"/>
      <c r="M106" s="431"/>
      <c r="N106" s="431"/>
      <c r="O106" s="431"/>
      <c r="P106" s="431"/>
      <c r="Q106" s="431"/>
      <c r="R106" s="431"/>
      <c r="S106" s="431"/>
      <c r="T106" s="431"/>
      <c r="U106" s="431"/>
      <c r="V106" s="431"/>
      <c r="W106" s="431"/>
      <c r="X106" s="431"/>
      <c r="Y106" s="431"/>
      <c r="Z106" s="431"/>
      <c r="AA106" s="431"/>
    </row>
    <row r="107" spans="1:27" ht="15" customHeight="1" x14ac:dyDescent="0.2">
      <c r="A107" s="431"/>
      <c r="B107" s="431"/>
      <c r="C107" s="431"/>
      <c r="D107" s="431"/>
      <c r="E107" s="431"/>
      <c r="F107" s="431"/>
      <c r="G107" s="431"/>
      <c r="H107" s="431"/>
      <c r="I107" s="431"/>
      <c r="J107" s="431"/>
      <c r="K107" s="431"/>
      <c r="L107" s="431"/>
      <c r="M107" s="431"/>
      <c r="N107" s="431"/>
      <c r="O107" s="431"/>
      <c r="P107" s="431"/>
      <c r="Q107" s="431"/>
      <c r="R107" s="431"/>
      <c r="S107" s="431"/>
      <c r="T107" s="431"/>
      <c r="U107" s="431"/>
      <c r="V107" s="431"/>
      <c r="W107" s="431"/>
      <c r="X107" s="431"/>
      <c r="Y107" s="431"/>
      <c r="Z107" s="431"/>
      <c r="AA107" s="431"/>
    </row>
    <row r="108" spans="1:27" ht="15" customHeight="1" x14ac:dyDescent="0.2">
      <c r="A108" s="431"/>
      <c r="B108" s="431"/>
      <c r="C108" s="431"/>
      <c r="D108" s="431"/>
      <c r="E108" s="431"/>
      <c r="F108" s="431"/>
      <c r="G108" s="431"/>
      <c r="H108" s="431"/>
      <c r="I108" s="431"/>
      <c r="J108" s="431"/>
      <c r="K108" s="431"/>
      <c r="L108" s="431"/>
      <c r="M108" s="431"/>
      <c r="N108" s="431"/>
      <c r="O108" s="431"/>
      <c r="P108" s="431"/>
      <c r="Q108" s="431"/>
      <c r="R108" s="431"/>
      <c r="S108" s="431"/>
      <c r="T108" s="431"/>
      <c r="U108" s="431"/>
      <c r="V108" s="431"/>
      <c r="W108" s="431"/>
      <c r="X108" s="431"/>
      <c r="Y108" s="431"/>
      <c r="Z108" s="431"/>
      <c r="AA108" s="431"/>
    </row>
    <row r="109" spans="1:27" ht="10.199999999999999" customHeight="1" x14ac:dyDescent="0.2">
      <c r="A109" s="39"/>
      <c r="B109" s="39"/>
      <c r="C109" s="39"/>
      <c r="D109" s="39"/>
      <c r="E109" s="39"/>
      <c r="F109" s="39"/>
      <c r="G109" s="39"/>
      <c r="H109" s="39"/>
      <c r="I109" s="39"/>
      <c r="J109" s="39"/>
      <c r="K109" s="39"/>
      <c r="L109" s="39"/>
      <c r="M109" s="39"/>
      <c r="N109" s="39"/>
      <c r="O109" s="39"/>
      <c r="P109" s="39"/>
      <c r="Q109" s="39"/>
      <c r="R109" s="39"/>
      <c r="S109" s="39"/>
      <c r="T109" s="39"/>
      <c r="U109" s="39"/>
      <c r="V109" s="39"/>
      <c r="W109" s="39"/>
      <c r="X109" s="39"/>
      <c r="Y109" s="39"/>
      <c r="Z109" s="39"/>
      <c r="AA109" s="39"/>
    </row>
    <row r="110" spans="1:27" ht="15" customHeight="1" x14ac:dyDescent="0.2">
      <c r="A110" s="47" t="s">
        <v>253</v>
      </c>
      <c r="B110" s="32"/>
      <c r="C110" s="32"/>
      <c r="D110" s="32"/>
      <c r="E110" s="32"/>
      <c r="F110" s="32"/>
      <c r="G110" s="32"/>
      <c r="H110" s="32"/>
      <c r="I110" s="32"/>
      <c r="J110" s="32"/>
      <c r="K110" s="32"/>
      <c r="L110" s="32"/>
      <c r="M110" s="32"/>
      <c r="N110" s="32"/>
      <c r="O110" s="32"/>
      <c r="P110" s="32"/>
      <c r="Q110" s="32"/>
      <c r="R110" s="32"/>
      <c r="S110" s="32"/>
      <c r="T110" s="32"/>
      <c r="U110" s="32"/>
      <c r="V110" s="32"/>
      <c r="W110" s="32"/>
      <c r="X110" s="32"/>
      <c r="Y110" s="32"/>
      <c r="Z110" s="32"/>
      <c r="AA110" s="32"/>
    </row>
    <row r="111" spans="1:27" ht="15" customHeight="1" x14ac:dyDescent="0.2">
      <c r="A111" s="431" t="s">
        <v>254</v>
      </c>
      <c r="B111" s="431"/>
      <c r="C111" s="431"/>
      <c r="D111" s="431"/>
      <c r="E111" s="431"/>
      <c r="F111" s="431"/>
      <c r="G111" s="431"/>
      <c r="H111" s="431"/>
      <c r="I111" s="431"/>
      <c r="J111" s="431"/>
      <c r="K111" s="431"/>
      <c r="L111" s="431"/>
      <c r="M111" s="431"/>
      <c r="N111" s="431"/>
      <c r="O111" s="431"/>
      <c r="P111" s="431"/>
      <c r="Q111" s="431"/>
      <c r="R111" s="431"/>
      <c r="S111" s="431"/>
      <c r="T111" s="431"/>
      <c r="U111" s="431"/>
      <c r="V111" s="431"/>
      <c r="W111" s="431"/>
      <c r="X111" s="431"/>
      <c r="Y111" s="431"/>
      <c r="Z111" s="431"/>
      <c r="AA111" s="431"/>
    </row>
    <row r="112" spans="1:27" ht="15" customHeight="1" x14ac:dyDescent="0.2">
      <c r="A112" s="431"/>
      <c r="B112" s="431"/>
      <c r="C112" s="431"/>
      <c r="D112" s="431"/>
      <c r="E112" s="431"/>
      <c r="F112" s="431"/>
      <c r="G112" s="431"/>
      <c r="H112" s="431"/>
      <c r="I112" s="431"/>
      <c r="J112" s="431"/>
      <c r="K112" s="431"/>
      <c r="L112" s="431"/>
      <c r="M112" s="431"/>
      <c r="N112" s="431"/>
      <c r="O112" s="431"/>
      <c r="P112" s="431"/>
      <c r="Q112" s="431"/>
      <c r="R112" s="431"/>
      <c r="S112" s="431"/>
      <c r="T112" s="431"/>
      <c r="U112" s="431"/>
      <c r="V112" s="431"/>
      <c r="W112" s="431"/>
      <c r="X112" s="431"/>
      <c r="Y112" s="431"/>
      <c r="Z112" s="431"/>
      <c r="AA112" s="431"/>
    </row>
    <row r="113" spans="1:70" ht="15" customHeight="1" x14ac:dyDescent="0.2">
      <c r="A113" s="431"/>
      <c r="B113" s="431"/>
      <c r="C113" s="431"/>
      <c r="D113" s="431"/>
      <c r="E113" s="431"/>
      <c r="F113" s="431"/>
      <c r="G113" s="431"/>
      <c r="H113" s="431"/>
      <c r="I113" s="431"/>
      <c r="J113" s="431"/>
      <c r="K113" s="431"/>
      <c r="L113" s="431"/>
      <c r="M113" s="431"/>
      <c r="N113" s="431"/>
      <c r="O113" s="431"/>
      <c r="P113" s="431"/>
      <c r="Q113" s="431"/>
      <c r="R113" s="431"/>
      <c r="S113" s="431"/>
      <c r="T113" s="431"/>
      <c r="U113" s="431"/>
      <c r="V113" s="431"/>
      <c r="W113" s="431"/>
      <c r="X113" s="431"/>
      <c r="Y113" s="431"/>
      <c r="Z113" s="431"/>
      <c r="AA113" s="431"/>
    </row>
    <row r="114" spans="1:70" ht="10.199999999999999" customHeight="1" x14ac:dyDescent="0.2">
      <c r="A114" s="32"/>
      <c r="B114" s="32"/>
      <c r="C114" s="32"/>
      <c r="D114" s="32"/>
      <c r="E114" s="32"/>
      <c r="F114" s="32"/>
      <c r="G114" s="32"/>
      <c r="H114" s="32"/>
      <c r="I114" s="32"/>
      <c r="J114" s="32"/>
      <c r="K114" s="32"/>
      <c r="L114" s="32"/>
      <c r="M114" s="32"/>
      <c r="N114" s="32"/>
      <c r="O114" s="32"/>
      <c r="P114" s="32"/>
      <c r="Q114" s="32"/>
      <c r="R114" s="32"/>
      <c r="S114" s="32"/>
      <c r="T114" s="32"/>
      <c r="U114" s="32"/>
      <c r="V114" s="32"/>
      <c r="W114" s="32"/>
      <c r="X114" s="32"/>
      <c r="Y114" s="32"/>
      <c r="Z114" s="32"/>
      <c r="AA114" s="32"/>
    </row>
    <row r="115" spans="1:70" ht="15" customHeight="1" x14ac:dyDescent="0.2">
      <c r="A115" s="47" t="s">
        <v>255</v>
      </c>
      <c r="B115" s="32"/>
      <c r="C115" s="32"/>
      <c r="D115" s="32"/>
      <c r="E115" s="32"/>
      <c r="F115" s="32"/>
      <c r="G115" s="32"/>
      <c r="H115" s="32"/>
      <c r="I115" s="32"/>
      <c r="J115" s="32"/>
      <c r="K115" s="32"/>
      <c r="L115" s="32"/>
      <c r="M115" s="32"/>
      <c r="N115" s="32"/>
      <c r="O115" s="32"/>
      <c r="P115" s="32"/>
      <c r="Q115" s="32"/>
      <c r="R115" s="32"/>
      <c r="S115" s="32"/>
      <c r="T115" s="32"/>
      <c r="U115" s="32"/>
      <c r="V115" s="32"/>
      <c r="W115" s="32"/>
      <c r="X115" s="32"/>
      <c r="Y115" s="32"/>
      <c r="Z115" s="32"/>
      <c r="AA115" s="32"/>
    </row>
    <row r="116" spans="1:70" ht="15" customHeight="1" x14ac:dyDescent="0.2">
      <c r="A116" s="431" t="s">
        <v>256</v>
      </c>
      <c r="B116" s="431"/>
      <c r="C116" s="431"/>
      <c r="D116" s="431"/>
      <c r="E116" s="431"/>
      <c r="F116" s="431"/>
      <c r="G116" s="431"/>
      <c r="H116" s="431"/>
      <c r="I116" s="431"/>
      <c r="J116" s="431"/>
      <c r="K116" s="431"/>
      <c r="L116" s="431"/>
      <c r="M116" s="431"/>
      <c r="N116" s="431"/>
      <c r="O116" s="431"/>
      <c r="P116" s="431"/>
      <c r="Q116" s="431"/>
      <c r="R116" s="431"/>
      <c r="S116" s="431"/>
      <c r="T116" s="431"/>
      <c r="U116" s="431"/>
      <c r="V116" s="431"/>
      <c r="W116" s="431"/>
      <c r="X116" s="431"/>
      <c r="Y116" s="431"/>
      <c r="Z116" s="431"/>
      <c r="AA116" s="431"/>
    </row>
    <row r="117" spans="1:70" ht="15" customHeight="1" x14ac:dyDescent="0.2">
      <c r="A117" s="431"/>
      <c r="B117" s="431"/>
      <c r="C117" s="431"/>
      <c r="D117" s="431"/>
      <c r="E117" s="431"/>
      <c r="F117" s="431"/>
      <c r="G117" s="431"/>
      <c r="H117" s="431"/>
      <c r="I117" s="431"/>
      <c r="J117" s="431"/>
      <c r="K117" s="431"/>
      <c r="L117" s="431"/>
      <c r="M117" s="431"/>
      <c r="N117" s="431"/>
      <c r="O117" s="431"/>
      <c r="P117" s="431"/>
      <c r="Q117" s="431"/>
      <c r="R117" s="431"/>
      <c r="S117" s="431"/>
      <c r="T117" s="431"/>
      <c r="U117" s="431"/>
      <c r="V117" s="431"/>
      <c r="W117" s="431"/>
      <c r="X117" s="431"/>
      <c r="Y117" s="431"/>
      <c r="Z117" s="431"/>
      <c r="AA117" s="431"/>
    </row>
    <row r="118" spans="1:70" ht="15" customHeight="1" x14ac:dyDescent="0.2">
      <c r="A118" s="431"/>
      <c r="B118" s="431"/>
      <c r="C118" s="431"/>
      <c r="D118" s="431"/>
      <c r="E118" s="431"/>
      <c r="F118" s="431"/>
      <c r="G118" s="431"/>
      <c r="H118" s="431"/>
      <c r="I118" s="431"/>
      <c r="J118" s="431"/>
      <c r="K118" s="431"/>
      <c r="L118" s="431"/>
      <c r="M118" s="431"/>
      <c r="N118" s="431"/>
      <c r="O118" s="431"/>
      <c r="P118" s="431"/>
      <c r="Q118" s="431"/>
      <c r="R118" s="431"/>
      <c r="S118" s="431"/>
      <c r="T118" s="431"/>
      <c r="U118" s="431"/>
      <c r="V118" s="431"/>
      <c r="W118" s="431"/>
      <c r="X118" s="431"/>
      <c r="Y118" s="431"/>
      <c r="Z118" s="431"/>
      <c r="AA118" s="431"/>
    </row>
    <row r="119" spans="1:70" ht="15" customHeight="1" x14ac:dyDescent="0.2">
      <c r="A119" s="431"/>
      <c r="B119" s="431"/>
      <c r="C119" s="431"/>
      <c r="D119" s="431"/>
      <c r="E119" s="431"/>
      <c r="F119" s="431"/>
      <c r="G119" s="431"/>
      <c r="H119" s="431"/>
      <c r="I119" s="431"/>
      <c r="J119" s="431"/>
      <c r="K119" s="431"/>
      <c r="L119" s="431"/>
      <c r="M119" s="431"/>
      <c r="N119" s="431"/>
      <c r="O119" s="431"/>
      <c r="P119" s="431"/>
      <c r="Q119" s="431"/>
      <c r="R119" s="431"/>
      <c r="S119" s="431"/>
      <c r="T119" s="431"/>
      <c r="U119" s="431"/>
      <c r="V119" s="431"/>
      <c r="W119" s="431"/>
      <c r="X119" s="431"/>
      <c r="Y119" s="431"/>
      <c r="Z119" s="431"/>
      <c r="AA119" s="431"/>
    </row>
    <row r="120" spans="1:70" ht="15" customHeight="1" x14ac:dyDescent="0.2">
      <c r="A120" s="431" t="s">
        <v>257</v>
      </c>
      <c r="B120" s="431"/>
      <c r="C120" s="431"/>
      <c r="D120" s="431"/>
      <c r="E120" s="431"/>
      <c r="F120" s="431"/>
      <c r="G120" s="431"/>
      <c r="H120" s="431"/>
      <c r="I120" s="431"/>
      <c r="J120" s="431"/>
      <c r="K120" s="431"/>
      <c r="L120" s="431"/>
      <c r="M120" s="431"/>
      <c r="N120" s="431"/>
      <c r="O120" s="431"/>
      <c r="P120" s="431"/>
      <c r="Q120" s="431"/>
      <c r="R120" s="431"/>
      <c r="S120" s="431"/>
      <c r="T120" s="431"/>
      <c r="U120" s="431"/>
      <c r="V120" s="431"/>
      <c r="W120" s="431"/>
      <c r="X120" s="431"/>
      <c r="Y120" s="431"/>
      <c r="Z120" s="431"/>
      <c r="AA120" s="431"/>
    </row>
    <row r="121" spans="1:70" ht="15" customHeight="1" x14ac:dyDescent="0.2">
      <c r="A121" s="431"/>
      <c r="B121" s="431"/>
      <c r="C121" s="431"/>
      <c r="D121" s="431"/>
      <c r="E121" s="431"/>
      <c r="F121" s="431"/>
      <c r="G121" s="431"/>
      <c r="H121" s="431"/>
      <c r="I121" s="431"/>
      <c r="J121" s="431"/>
      <c r="K121" s="431"/>
      <c r="L121" s="431"/>
      <c r="M121" s="431"/>
      <c r="N121" s="431"/>
      <c r="O121" s="431"/>
      <c r="P121" s="431"/>
      <c r="Q121" s="431"/>
      <c r="R121" s="431"/>
      <c r="S121" s="431"/>
      <c r="T121" s="431"/>
      <c r="U121" s="431"/>
      <c r="V121" s="431"/>
      <c r="W121" s="431"/>
      <c r="X121" s="431"/>
      <c r="Y121" s="431"/>
      <c r="Z121" s="431"/>
      <c r="AA121" s="431"/>
    </row>
    <row r="122" spans="1:70" ht="15" customHeight="1" x14ac:dyDescent="0.2">
      <c r="A122" s="431"/>
      <c r="B122" s="431"/>
      <c r="C122" s="431"/>
      <c r="D122" s="431"/>
      <c r="E122" s="431"/>
      <c r="F122" s="431"/>
      <c r="G122" s="431"/>
      <c r="H122" s="431"/>
      <c r="I122" s="431"/>
      <c r="J122" s="431"/>
      <c r="K122" s="431"/>
      <c r="L122" s="431"/>
      <c r="M122" s="431"/>
      <c r="N122" s="431"/>
      <c r="O122" s="431"/>
      <c r="P122" s="431"/>
      <c r="Q122" s="431"/>
      <c r="R122" s="431"/>
      <c r="S122" s="431"/>
      <c r="T122" s="431"/>
      <c r="U122" s="431"/>
      <c r="V122" s="431"/>
      <c r="W122" s="431"/>
      <c r="X122" s="431"/>
      <c r="Y122" s="431"/>
      <c r="Z122" s="431"/>
      <c r="AA122" s="431"/>
    </row>
    <row r="123" spans="1:70" ht="10.199999999999999" customHeight="1" x14ac:dyDescent="0.2">
      <c r="A123" s="39"/>
      <c r="B123" s="39"/>
      <c r="C123" s="39"/>
      <c r="D123" s="39"/>
      <c r="E123" s="39"/>
      <c r="F123" s="39"/>
      <c r="G123" s="39"/>
      <c r="H123" s="39"/>
      <c r="I123" s="39"/>
      <c r="J123" s="39"/>
      <c r="K123" s="39"/>
      <c r="L123" s="39"/>
      <c r="M123" s="39"/>
      <c r="N123" s="39"/>
      <c r="O123" s="39"/>
      <c r="P123" s="39"/>
      <c r="Q123" s="39"/>
      <c r="R123" s="39"/>
      <c r="S123" s="39"/>
      <c r="T123" s="39"/>
      <c r="U123" s="39"/>
      <c r="V123" s="39"/>
      <c r="W123" s="39"/>
      <c r="X123" s="39"/>
      <c r="Y123" s="39"/>
      <c r="Z123" s="39"/>
      <c r="AA123" s="39"/>
    </row>
    <row r="124" spans="1:70" ht="15" customHeight="1" x14ac:dyDescent="0.2">
      <c r="A124" s="40" t="s">
        <v>258</v>
      </c>
      <c r="B124" s="39"/>
      <c r="C124" s="39"/>
      <c r="D124" s="39"/>
      <c r="E124" s="39"/>
      <c r="F124" s="39"/>
      <c r="G124" s="39"/>
      <c r="H124" s="39"/>
      <c r="I124" s="39"/>
      <c r="J124" s="39"/>
      <c r="K124" s="39"/>
      <c r="L124" s="39"/>
      <c r="M124" s="39"/>
      <c r="N124" s="39"/>
      <c r="O124" s="39"/>
      <c r="P124" s="39"/>
      <c r="Q124" s="39"/>
      <c r="R124" s="39"/>
      <c r="S124" s="39"/>
      <c r="T124" s="39"/>
      <c r="U124" s="39"/>
      <c r="V124" s="39"/>
      <c r="W124" s="39"/>
      <c r="X124" s="39"/>
      <c r="Y124" s="39"/>
      <c r="Z124" s="39"/>
      <c r="AA124" s="39"/>
    </row>
    <row r="125" spans="1:70" ht="15" customHeight="1" x14ac:dyDescent="0.2">
      <c r="A125" s="47"/>
      <c r="B125" s="32"/>
      <c r="C125" s="32"/>
      <c r="D125" s="32"/>
      <c r="E125" s="32"/>
      <c r="F125" s="32"/>
      <c r="G125" s="32"/>
      <c r="H125" s="32"/>
      <c r="I125" s="32"/>
      <c r="J125" s="32"/>
      <c r="K125" s="32"/>
      <c r="L125" s="32"/>
      <c r="M125" s="32"/>
      <c r="N125" s="32"/>
      <c r="O125" s="444" t="s">
        <v>259</v>
      </c>
      <c r="P125" s="444"/>
      <c r="Q125" s="444"/>
      <c r="R125" s="444" t="s">
        <v>260</v>
      </c>
      <c r="S125" s="444"/>
      <c r="T125" s="444"/>
      <c r="U125" s="47" t="s">
        <v>261</v>
      </c>
      <c r="V125" s="32"/>
      <c r="W125" s="32"/>
      <c r="X125" s="32"/>
      <c r="Y125" s="32"/>
      <c r="Z125" s="32"/>
      <c r="AA125" s="32"/>
    </row>
    <row r="126" spans="1:70" ht="15" customHeight="1" x14ac:dyDescent="0.2">
      <c r="A126" s="32"/>
      <c r="B126" s="32"/>
      <c r="C126" s="32"/>
      <c r="D126" s="32"/>
      <c r="E126" s="32"/>
      <c r="F126" s="32"/>
      <c r="G126" s="32"/>
      <c r="H126" s="32"/>
      <c r="I126" s="32"/>
      <c r="J126" s="32"/>
      <c r="K126" s="32"/>
      <c r="L126" s="32"/>
      <c r="M126" s="32"/>
      <c r="N126" s="32"/>
      <c r="O126" s="444"/>
      <c r="P126" s="444"/>
      <c r="Q126" s="444"/>
      <c r="R126" s="444"/>
      <c r="S126" s="444"/>
      <c r="T126" s="444"/>
      <c r="U126" s="32"/>
      <c r="V126" s="32"/>
      <c r="W126" s="32"/>
      <c r="X126" s="32"/>
      <c r="Y126" s="32"/>
      <c r="Z126" s="32"/>
      <c r="AA126" s="32"/>
    </row>
    <row r="127" spans="1:70" s="22" customFormat="1" ht="15" customHeight="1" x14ac:dyDescent="0.25">
      <c r="A127" s="441" t="s">
        <v>262</v>
      </c>
      <c r="B127" s="441"/>
      <c r="C127" s="441"/>
      <c r="D127" s="441"/>
      <c r="E127" s="441"/>
      <c r="F127" s="441"/>
      <c r="G127" s="441"/>
      <c r="H127" s="441"/>
      <c r="I127" s="441"/>
      <c r="J127" s="441"/>
      <c r="K127" s="441"/>
      <c r="L127" s="441"/>
      <c r="M127" s="441"/>
      <c r="N127" s="441"/>
      <c r="O127" s="442" t="s">
        <v>263</v>
      </c>
      <c r="P127" s="442"/>
      <c r="Q127" s="442"/>
      <c r="R127" s="442" t="s">
        <v>264</v>
      </c>
      <c r="S127" s="442"/>
      <c r="T127" s="442"/>
      <c r="U127" s="443"/>
      <c r="V127" s="443"/>
      <c r="W127" s="443"/>
      <c r="X127" s="443"/>
      <c r="Y127" s="443"/>
      <c r="Z127" s="443"/>
      <c r="AA127" s="443"/>
      <c r="AB127" s="49"/>
      <c r="AC127" s="49"/>
      <c r="AD127" s="49"/>
      <c r="AE127" s="49"/>
      <c r="AF127" s="49"/>
      <c r="AG127" s="49"/>
      <c r="AH127" s="49"/>
      <c r="AI127" s="49"/>
      <c r="AJ127" s="49"/>
      <c r="AK127" s="49"/>
      <c r="AL127" s="49"/>
      <c r="AM127" s="49"/>
      <c r="AN127" s="49"/>
      <c r="AO127" s="49"/>
      <c r="AP127" s="49"/>
      <c r="AQ127" s="49"/>
      <c r="AR127" s="49"/>
      <c r="AS127" s="49"/>
      <c r="AT127" s="49"/>
      <c r="AU127" s="49"/>
      <c r="AV127" s="49"/>
      <c r="AW127" s="49"/>
      <c r="AX127" s="49"/>
      <c r="AY127" s="49"/>
      <c r="AZ127" s="49"/>
      <c r="BA127" s="49"/>
      <c r="BB127" s="49"/>
      <c r="BC127" s="49"/>
      <c r="BD127" s="49"/>
      <c r="BE127" s="49"/>
      <c r="BF127" s="49"/>
      <c r="BG127" s="49"/>
      <c r="BH127" s="49"/>
      <c r="BI127" s="49"/>
      <c r="BJ127" s="49"/>
      <c r="BK127" s="49"/>
      <c r="BL127" s="49"/>
      <c r="BM127" s="49"/>
      <c r="BN127" s="49"/>
      <c r="BO127" s="49"/>
      <c r="BP127" s="49"/>
      <c r="BQ127" s="49"/>
      <c r="BR127" s="49"/>
    </row>
    <row r="128" spans="1:70" s="22" customFormat="1" ht="15" customHeight="1" x14ac:dyDescent="0.25">
      <c r="A128" s="441" t="s">
        <v>265</v>
      </c>
      <c r="B128" s="441"/>
      <c r="C128" s="441"/>
      <c r="D128" s="441"/>
      <c r="E128" s="441"/>
      <c r="F128" s="441"/>
      <c r="G128" s="441"/>
      <c r="H128" s="441"/>
      <c r="I128" s="441"/>
      <c r="J128" s="441"/>
      <c r="K128" s="441"/>
      <c r="L128" s="441"/>
      <c r="M128" s="441"/>
      <c r="N128" s="441"/>
      <c r="O128" s="442" t="s">
        <v>263</v>
      </c>
      <c r="P128" s="442"/>
      <c r="Q128" s="442"/>
      <c r="R128" s="442" t="s">
        <v>264</v>
      </c>
      <c r="S128" s="442"/>
      <c r="T128" s="442"/>
      <c r="U128" s="443"/>
      <c r="V128" s="443"/>
      <c r="W128" s="443"/>
      <c r="X128" s="443"/>
      <c r="Y128" s="443"/>
      <c r="Z128" s="443"/>
      <c r="AA128" s="443"/>
      <c r="AB128" s="49"/>
      <c r="AC128" s="49"/>
      <c r="AD128" s="49"/>
      <c r="AE128" s="49"/>
      <c r="AF128" s="49"/>
      <c r="AG128" s="49"/>
      <c r="AH128" s="49"/>
      <c r="AI128" s="49"/>
      <c r="AJ128" s="49"/>
      <c r="AK128" s="49"/>
      <c r="AL128" s="49"/>
      <c r="AM128" s="49"/>
      <c r="AN128" s="49"/>
      <c r="AO128" s="49"/>
      <c r="AP128" s="49"/>
      <c r="AQ128" s="49"/>
      <c r="AR128" s="49"/>
      <c r="AS128" s="49"/>
      <c r="AT128" s="49"/>
      <c r="AU128" s="49"/>
      <c r="AV128" s="49"/>
      <c r="AW128" s="49"/>
      <c r="AX128" s="49"/>
      <c r="AY128" s="49"/>
      <c r="AZ128" s="49"/>
      <c r="BA128" s="49"/>
      <c r="BB128" s="49"/>
      <c r="BC128" s="49"/>
      <c r="BD128" s="49"/>
      <c r="BE128" s="49"/>
      <c r="BF128" s="49"/>
      <c r="BG128" s="49"/>
      <c r="BH128" s="49"/>
      <c r="BI128" s="49"/>
      <c r="BJ128" s="49"/>
      <c r="BK128" s="49"/>
      <c r="BL128" s="49"/>
      <c r="BM128" s="49"/>
      <c r="BN128" s="49"/>
      <c r="BO128" s="49"/>
      <c r="BP128" s="49"/>
      <c r="BQ128" s="49"/>
      <c r="BR128" s="49"/>
    </row>
    <row r="129" spans="1:70" s="22" customFormat="1" ht="15" customHeight="1" x14ac:dyDescent="0.25">
      <c r="A129" s="441" t="s">
        <v>266</v>
      </c>
      <c r="B129" s="441"/>
      <c r="C129" s="441"/>
      <c r="D129" s="441"/>
      <c r="E129" s="441"/>
      <c r="F129" s="441"/>
      <c r="G129" s="441"/>
      <c r="H129" s="441"/>
      <c r="I129" s="441"/>
      <c r="J129" s="441"/>
      <c r="K129" s="441"/>
      <c r="L129" s="441"/>
      <c r="M129" s="441"/>
      <c r="N129" s="441"/>
      <c r="O129" s="442" t="s">
        <v>264</v>
      </c>
      <c r="P129" s="442"/>
      <c r="Q129" s="442"/>
      <c r="R129" s="442" t="s">
        <v>263</v>
      </c>
      <c r="S129" s="442"/>
      <c r="T129" s="442"/>
      <c r="U129" s="439" t="s">
        <v>240</v>
      </c>
      <c r="V129" s="439"/>
      <c r="W129" s="439"/>
      <c r="X129" s="439"/>
      <c r="Y129" s="439"/>
      <c r="Z129" s="439"/>
      <c r="AA129" s="439"/>
      <c r="AB129" s="49"/>
      <c r="AC129" s="49"/>
      <c r="AD129" s="49"/>
      <c r="AE129" s="49"/>
      <c r="AF129" s="49"/>
      <c r="AG129" s="49"/>
      <c r="AH129" s="49"/>
      <c r="AI129" s="49"/>
      <c r="AJ129" s="49"/>
      <c r="AK129" s="49"/>
      <c r="AL129" s="49"/>
      <c r="AM129" s="49"/>
      <c r="AN129" s="49"/>
      <c r="AO129" s="49"/>
      <c r="AP129" s="49"/>
      <c r="AQ129" s="49"/>
      <c r="AR129" s="49"/>
      <c r="AS129" s="49"/>
      <c r="AT129" s="49"/>
      <c r="AU129" s="49"/>
      <c r="AV129" s="49"/>
      <c r="AW129" s="49"/>
      <c r="AX129" s="49"/>
      <c r="AY129" s="49"/>
      <c r="AZ129" s="49"/>
      <c r="BA129" s="49"/>
      <c r="BB129" s="49"/>
      <c r="BC129" s="49"/>
      <c r="BD129" s="49"/>
      <c r="BE129" s="49"/>
      <c r="BF129" s="49"/>
      <c r="BG129" s="49"/>
      <c r="BH129" s="49"/>
      <c r="BI129" s="49"/>
      <c r="BJ129" s="49"/>
      <c r="BK129" s="49"/>
      <c r="BL129" s="49"/>
      <c r="BM129" s="49"/>
      <c r="BN129" s="49"/>
      <c r="BO129" s="49"/>
      <c r="BP129" s="49"/>
      <c r="BQ129" s="49"/>
      <c r="BR129" s="49"/>
    </row>
    <row r="130" spans="1:70" s="22" customFormat="1" ht="15" customHeight="1" x14ac:dyDescent="0.25">
      <c r="A130" s="441" t="s">
        <v>243</v>
      </c>
      <c r="B130" s="441"/>
      <c r="C130" s="441"/>
      <c r="D130" s="441"/>
      <c r="E130" s="441"/>
      <c r="F130" s="441"/>
      <c r="G130" s="441"/>
      <c r="H130" s="441"/>
      <c r="I130" s="441"/>
      <c r="J130" s="441"/>
      <c r="K130" s="441"/>
      <c r="L130" s="441"/>
      <c r="M130" s="441"/>
      <c r="N130" s="441"/>
      <c r="O130" s="442" t="s">
        <v>264</v>
      </c>
      <c r="P130" s="442"/>
      <c r="Q130" s="442"/>
      <c r="R130" s="442" t="s">
        <v>263</v>
      </c>
      <c r="S130" s="442"/>
      <c r="T130" s="442"/>
      <c r="U130" s="439" t="s">
        <v>240</v>
      </c>
      <c r="V130" s="439"/>
      <c r="W130" s="439"/>
      <c r="X130" s="439"/>
      <c r="Y130" s="439"/>
      <c r="Z130" s="439"/>
      <c r="AA130" s="439"/>
      <c r="AB130" s="49"/>
      <c r="AC130" s="49"/>
      <c r="AD130" s="49"/>
      <c r="AE130" s="49"/>
      <c r="AF130" s="49"/>
      <c r="AG130" s="49"/>
      <c r="AH130" s="49"/>
      <c r="AI130" s="49"/>
      <c r="AJ130" s="49"/>
      <c r="AK130" s="49"/>
      <c r="AL130" s="49"/>
      <c r="AM130" s="49"/>
      <c r="AN130" s="49"/>
      <c r="AO130" s="49"/>
      <c r="AP130" s="49"/>
      <c r="AQ130" s="49"/>
      <c r="AR130" s="49"/>
      <c r="AS130" s="49"/>
      <c r="AT130" s="49"/>
      <c r="AU130" s="49"/>
      <c r="AV130" s="49"/>
      <c r="AW130" s="49"/>
      <c r="AX130" s="49"/>
      <c r="AY130" s="49"/>
      <c r="AZ130" s="49"/>
      <c r="BA130" s="49"/>
      <c r="BB130" s="49"/>
      <c r="BC130" s="49"/>
      <c r="BD130" s="49"/>
      <c r="BE130" s="49"/>
      <c r="BF130" s="49"/>
      <c r="BG130" s="49"/>
      <c r="BH130" s="49"/>
      <c r="BI130" s="49"/>
      <c r="BJ130" s="49"/>
      <c r="BK130" s="49"/>
      <c r="BL130" s="49"/>
      <c r="BM130" s="49"/>
      <c r="BN130" s="49"/>
      <c r="BO130" s="49"/>
      <c r="BP130" s="49"/>
      <c r="BQ130" s="49"/>
      <c r="BR130" s="49"/>
    </row>
    <row r="131" spans="1:70" s="22" customFormat="1" ht="15" customHeight="1" x14ac:dyDescent="0.25">
      <c r="A131" s="445" t="s">
        <v>267</v>
      </c>
      <c r="B131" s="445"/>
      <c r="C131" s="445"/>
      <c r="D131" s="445"/>
      <c r="E131" s="445"/>
      <c r="F131" s="445"/>
      <c r="G131" s="445"/>
      <c r="H131" s="445"/>
      <c r="I131" s="445"/>
      <c r="J131" s="445"/>
      <c r="K131" s="445"/>
      <c r="L131" s="445"/>
      <c r="M131" s="445"/>
      <c r="N131" s="445"/>
      <c r="O131" s="442" t="s">
        <v>264</v>
      </c>
      <c r="P131" s="442"/>
      <c r="Q131" s="442"/>
      <c r="R131" s="442" t="s">
        <v>263</v>
      </c>
      <c r="S131" s="442"/>
      <c r="T131" s="442"/>
      <c r="U131" s="439" t="s">
        <v>240</v>
      </c>
      <c r="V131" s="439"/>
      <c r="W131" s="439"/>
      <c r="X131" s="439"/>
      <c r="Y131" s="439"/>
      <c r="Z131" s="439"/>
      <c r="AA131" s="439"/>
      <c r="AB131" s="49"/>
      <c r="AC131" s="49"/>
      <c r="AD131" s="49"/>
      <c r="AE131" s="49"/>
      <c r="AF131" s="49"/>
      <c r="AG131" s="49"/>
      <c r="AH131" s="49"/>
      <c r="AI131" s="49"/>
      <c r="AJ131" s="49"/>
      <c r="AK131" s="49"/>
      <c r="AL131" s="49"/>
      <c r="AM131" s="49"/>
      <c r="AN131" s="49"/>
      <c r="AO131" s="49"/>
      <c r="AP131" s="49"/>
      <c r="AQ131" s="49"/>
      <c r="AR131" s="49"/>
      <c r="AS131" s="49"/>
      <c r="AT131" s="49"/>
      <c r="AU131" s="49"/>
      <c r="AV131" s="49"/>
      <c r="AW131" s="49"/>
      <c r="AX131" s="49"/>
      <c r="AY131" s="49"/>
      <c r="AZ131" s="49"/>
      <c r="BA131" s="49"/>
      <c r="BB131" s="49"/>
      <c r="BC131" s="49"/>
      <c r="BD131" s="49"/>
      <c r="BE131" s="49"/>
      <c r="BF131" s="49"/>
      <c r="BG131" s="49"/>
      <c r="BH131" s="49"/>
      <c r="BI131" s="49"/>
      <c r="BJ131" s="49"/>
      <c r="BK131" s="49"/>
      <c r="BL131" s="49"/>
      <c r="BM131" s="49"/>
      <c r="BN131" s="49"/>
      <c r="BO131" s="49"/>
      <c r="BP131" s="49"/>
      <c r="BQ131" s="49"/>
      <c r="BR131" s="49"/>
    </row>
    <row r="132" spans="1:70" s="22" customFormat="1" ht="15" customHeight="1" x14ac:dyDescent="0.25">
      <c r="A132" s="445" t="s">
        <v>268</v>
      </c>
      <c r="B132" s="445"/>
      <c r="C132" s="445"/>
      <c r="D132" s="445"/>
      <c r="E132" s="445"/>
      <c r="F132" s="445"/>
      <c r="G132" s="445"/>
      <c r="H132" s="445"/>
      <c r="I132" s="445"/>
      <c r="J132" s="445"/>
      <c r="K132" s="445"/>
      <c r="L132" s="445"/>
      <c r="M132" s="445"/>
      <c r="N132" s="445"/>
      <c r="O132" s="442" t="s">
        <v>264</v>
      </c>
      <c r="P132" s="442"/>
      <c r="Q132" s="442"/>
      <c r="R132" s="442" t="s">
        <v>263</v>
      </c>
      <c r="S132" s="442"/>
      <c r="T132" s="442"/>
      <c r="U132" s="439" t="s">
        <v>240</v>
      </c>
      <c r="V132" s="439"/>
      <c r="W132" s="439"/>
      <c r="X132" s="439"/>
      <c r="Y132" s="439"/>
      <c r="Z132" s="439"/>
      <c r="AA132" s="439"/>
      <c r="AB132" s="49"/>
      <c r="AC132" s="49"/>
      <c r="AD132" s="49"/>
      <c r="AE132" s="49"/>
      <c r="AF132" s="49"/>
      <c r="AG132" s="49"/>
      <c r="AH132" s="49"/>
      <c r="AI132" s="49"/>
      <c r="AJ132" s="49"/>
      <c r="AK132" s="49"/>
      <c r="AL132" s="49"/>
      <c r="AM132" s="49"/>
      <c r="AN132" s="49"/>
      <c r="AO132" s="49"/>
      <c r="AP132" s="49"/>
      <c r="AQ132" s="49"/>
      <c r="AR132" s="49"/>
      <c r="AS132" s="49"/>
      <c r="AT132" s="49"/>
      <c r="AU132" s="49"/>
      <c r="AV132" s="49"/>
      <c r="AW132" s="49"/>
      <c r="AX132" s="49"/>
      <c r="AY132" s="49"/>
      <c r="AZ132" s="49"/>
      <c r="BA132" s="49"/>
      <c r="BB132" s="49"/>
      <c r="BC132" s="49"/>
      <c r="BD132" s="49"/>
      <c r="BE132" s="49"/>
      <c r="BF132" s="49"/>
      <c r="BG132" s="49"/>
      <c r="BH132" s="49"/>
      <c r="BI132" s="49"/>
      <c r="BJ132" s="49"/>
      <c r="BK132" s="49"/>
      <c r="BL132" s="49"/>
      <c r="BM132" s="49"/>
      <c r="BN132" s="49"/>
      <c r="BO132" s="49"/>
      <c r="BP132" s="49"/>
      <c r="BQ132" s="49"/>
      <c r="BR132" s="49"/>
    </row>
    <row r="133" spans="1:70" s="22" customFormat="1" ht="15" customHeight="1" x14ac:dyDescent="0.25">
      <c r="A133" s="445" t="s">
        <v>269</v>
      </c>
      <c r="B133" s="445"/>
      <c r="C133" s="445"/>
      <c r="D133" s="445"/>
      <c r="E133" s="445"/>
      <c r="F133" s="445"/>
      <c r="G133" s="445"/>
      <c r="H133" s="445"/>
      <c r="I133" s="445"/>
      <c r="J133" s="445"/>
      <c r="K133" s="445"/>
      <c r="L133" s="445"/>
      <c r="M133" s="445"/>
      <c r="N133" s="445"/>
      <c r="O133" s="442" t="s">
        <v>264</v>
      </c>
      <c r="P133" s="442"/>
      <c r="Q133" s="442"/>
      <c r="R133" s="442" t="s">
        <v>263</v>
      </c>
      <c r="S133" s="442"/>
      <c r="T133" s="442"/>
      <c r="U133" s="439" t="s">
        <v>240</v>
      </c>
      <c r="V133" s="439"/>
      <c r="W133" s="439"/>
      <c r="X133" s="439"/>
      <c r="Y133" s="439"/>
      <c r="Z133" s="439"/>
      <c r="AA133" s="439"/>
      <c r="AB133" s="49"/>
      <c r="AC133" s="49"/>
      <c r="AD133" s="49"/>
      <c r="AE133" s="49"/>
      <c r="AF133" s="49"/>
      <c r="AG133" s="49"/>
      <c r="AH133" s="49"/>
      <c r="AI133" s="49"/>
      <c r="AJ133" s="49"/>
      <c r="AK133" s="49"/>
      <c r="AL133" s="49"/>
      <c r="AM133" s="49"/>
      <c r="AN133" s="49"/>
      <c r="AO133" s="49"/>
      <c r="AP133" s="49"/>
      <c r="AQ133" s="49"/>
      <c r="AR133" s="49"/>
      <c r="AS133" s="49"/>
      <c r="AT133" s="49"/>
      <c r="AU133" s="49"/>
      <c r="AV133" s="49"/>
      <c r="AW133" s="49"/>
      <c r="AX133" s="49"/>
      <c r="AY133" s="49"/>
      <c r="AZ133" s="49"/>
      <c r="BA133" s="49"/>
      <c r="BB133" s="49"/>
      <c r="BC133" s="49"/>
      <c r="BD133" s="49"/>
      <c r="BE133" s="49"/>
      <c r="BF133" s="49"/>
      <c r="BG133" s="49"/>
      <c r="BH133" s="49"/>
      <c r="BI133" s="49"/>
      <c r="BJ133" s="49"/>
      <c r="BK133" s="49"/>
      <c r="BL133" s="49"/>
      <c r="BM133" s="49"/>
      <c r="BN133" s="49"/>
      <c r="BO133" s="49"/>
      <c r="BP133" s="49"/>
      <c r="BQ133" s="49"/>
      <c r="BR133" s="49"/>
    </row>
    <row r="134" spans="1:70" s="22" customFormat="1" ht="15" customHeight="1" x14ac:dyDescent="0.25">
      <c r="A134" s="441" t="s">
        <v>231</v>
      </c>
      <c r="B134" s="441"/>
      <c r="C134" s="441"/>
      <c r="D134" s="441"/>
      <c r="E134" s="441"/>
      <c r="F134" s="441"/>
      <c r="G134" s="441"/>
      <c r="H134" s="441"/>
      <c r="I134" s="441"/>
      <c r="J134" s="441"/>
      <c r="K134" s="441"/>
      <c r="L134" s="441"/>
      <c r="M134" s="441"/>
      <c r="N134" s="441"/>
      <c r="O134" s="442" t="s">
        <v>263</v>
      </c>
      <c r="P134" s="442"/>
      <c r="Q134" s="442"/>
      <c r="R134" s="442" t="s">
        <v>264</v>
      </c>
      <c r="S134" s="442"/>
      <c r="T134" s="442"/>
      <c r="U134" s="443"/>
      <c r="V134" s="443"/>
      <c r="W134" s="443"/>
      <c r="X134" s="443"/>
      <c r="Y134" s="443"/>
      <c r="Z134" s="443"/>
      <c r="AA134" s="443"/>
      <c r="AB134" s="49"/>
      <c r="AC134" s="49"/>
      <c r="AD134" s="49"/>
      <c r="AE134" s="49"/>
      <c r="AF134" s="49"/>
      <c r="AG134" s="49"/>
      <c r="AH134" s="49"/>
      <c r="AI134" s="49"/>
      <c r="AJ134" s="49"/>
      <c r="AK134" s="49"/>
      <c r="AL134" s="49"/>
      <c r="AM134" s="49"/>
      <c r="AN134" s="49"/>
      <c r="AO134" s="49"/>
      <c r="AP134" s="49"/>
      <c r="AQ134" s="49"/>
      <c r="AR134" s="49"/>
      <c r="AS134" s="49"/>
      <c r="AT134" s="49"/>
      <c r="AU134" s="49"/>
      <c r="AV134" s="49"/>
      <c r="AW134" s="49"/>
      <c r="AX134" s="49"/>
      <c r="AY134" s="49"/>
      <c r="AZ134" s="49"/>
      <c r="BA134" s="49"/>
      <c r="BB134" s="49"/>
      <c r="BC134" s="49"/>
      <c r="BD134" s="49"/>
      <c r="BE134" s="49"/>
      <c r="BF134" s="49"/>
      <c r="BG134" s="49"/>
      <c r="BH134" s="49"/>
      <c r="BI134" s="49"/>
      <c r="BJ134" s="49"/>
      <c r="BK134" s="49"/>
      <c r="BL134" s="49"/>
      <c r="BM134" s="49"/>
      <c r="BN134" s="49"/>
      <c r="BO134" s="49"/>
      <c r="BP134" s="49"/>
      <c r="BQ134" s="49"/>
      <c r="BR134" s="49"/>
    </row>
    <row r="135" spans="1:70" s="22" customFormat="1" ht="15" customHeight="1" x14ac:dyDescent="0.25">
      <c r="A135" s="441" t="s">
        <v>270</v>
      </c>
      <c r="B135" s="441"/>
      <c r="C135" s="441"/>
      <c r="D135" s="441"/>
      <c r="E135" s="441"/>
      <c r="F135" s="441"/>
      <c r="G135" s="441"/>
      <c r="H135" s="441"/>
      <c r="I135" s="441"/>
      <c r="J135" s="441"/>
      <c r="K135" s="441"/>
      <c r="L135" s="441"/>
      <c r="M135" s="441"/>
      <c r="N135" s="441"/>
      <c r="O135" s="442" t="s">
        <v>263</v>
      </c>
      <c r="P135" s="442"/>
      <c r="Q135" s="442"/>
      <c r="R135" s="442" t="s">
        <v>264</v>
      </c>
      <c r="S135" s="442"/>
      <c r="T135" s="442"/>
      <c r="U135" s="443"/>
      <c r="V135" s="443"/>
      <c r="W135" s="443"/>
      <c r="X135" s="443"/>
      <c r="Y135" s="443"/>
      <c r="Z135" s="443"/>
      <c r="AA135" s="443"/>
      <c r="AB135" s="49"/>
      <c r="AC135" s="49"/>
      <c r="AD135" s="49"/>
      <c r="AE135" s="49"/>
      <c r="AF135" s="49"/>
      <c r="AG135" s="49"/>
      <c r="AH135" s="49"/>
      <c r="AI135" s="49"/>
      <c r="AJ135" s="49"/>
      <c r="AK135" s="49"/>
      <c r="AL135" s="49"/>
      <c r="AM135" s="49"/>
      <c r="AN135" s="49"/>
      <c r="AO135" s="49"/>
      <c r="AP135" s="49"/>
      <c r="AQ135" s="49"/>
      <c r="AR135" s="49"/>
      <c r="AS135" s="49"/>
      <c r="AT135" s="49"/>
      <c r="AU135" s="49"/>
      <c r="AV135" s="49"/>
      <c r="AW135" s="49"/>
      <c r="AX135" s="49"/>
      <c r="AY135" s="49"/>
      <c r="AZ135" s="49"/>
      <c r="BA135" s="49"/>
      <c r="BB135" s="49"/>
      <c r="BC135" s="49"/>
      <c r="BD135" s="49"/>
      <c r="BE135" s="49"/>
      <c r="BF135" s="49"/>
      <c r="BG135" s="49"/>
      <c r="BH135" s="49"/>
      <c r="BI135" s="49"/>
      <c r="BJ135" s="49"/>
      <c r="BK135" s="49"/>
      <c r="BL135" s="49"/>
      <c r="BM135" s="49"/>
      <c r="BN135" s="49"/>
      <c r="BO135" s="49"/>
      <c r="BP135" s="49"/>
      <c r="BQ135" s="49"/>
      <c r="BR135" s="49"/>
    </row>
    <row r="136" spans="1:70" s="22" customFormat="1" ht="15" customHeight="1" x14ac:dyDescent="0.25">
      <c r="A136" s="441" t="s">
        <v>271</v>
      </c>
      <c r="B136" s="441"/>
      <c r="C136" s="441"/>
      <c r="D136" s="441"/>
      <c r="E136" s="441"/>
      <c r="F136" s="441"/>
      <c r="G136" s="441"/>
      <c r="H136" s="441"/>
      <c r="I136" s="441"/>
      <c r="J136" s="441"/>
      <c r="K136" s="441"/>
      <c r="L136" s="441"/>
      <c r="M136" s="441"/>
      <c r="N136" s="441"/>
      <c r="O136" s="442" t="s">
        <v>264</v>
      </c>
      <c r="P136" s="442"/>
      <c r="Q136" s="442"/>
      <c r="R136" s="442" t="s">
        <v>263</v>
      </c>
      <c r="S136" s="442"/>
      <c r="T136" s="442"/>
      <c r="U136" s="439" t="s">
        <v>240</v>
      </c>
      <c r="V136" s="439"/>
      <c r="W136" s="439"/>
      <c r="X136" s="439"/>
      <c r="Y136" s="439"/>
      <c r="Z136" s="439"/>
      <c r="AA136" s="439"/>
      <c r="AB136" s="49"/>
      <c r="AC136" s="49"/>
      <c r="AD136" s="49"/>
      <c r="AE136" s="49"/>
      <c r="AF136" s="49"/>
      <c r="AG136" s="49"/>
      <c r="AH136" s="49"/>
      <c r="AI136" s="49"/>
      <c r="AJ136" s="49"/>
      <c r="AK136" s="49"/>
      <c r="AL136" s="49"/>
      <c r="AM136" s="49"/>
      <c r="AN136" s="49"/>
      <c r="AO136" s="49"/>
      <c r="AP136" s="49"/>
      <c r="AQ136" s="49"/>
      <c r="AR136" s="49"/>
      <c r="AS136" s="49"/>
      <c r="AT136" s="49"/>
      <c r="AU136" s="49"/>
      <c r="AV136" s="49"/>
      <c r="AW136" s="49"/>
      <c r="AX136" s="49"/>
      <c r="AY136" s="49"/>
      <c r="AZ136" s="49"/>
      <c r="BA136" s="49"/>
      <c r="BB136" s="49"/>
      <c r="BC136" s="49"/>
      <c r="BD136" s="49"/>
      <c r="BE136" s="49"/>
      <c r="BF136" s="49"/>
      <c r="BG136" s="49"/>
      <c r="BH136" s="49"/>
      <c r="BI136" s="49"/>
      <c r="BJ136" s="49"/>
      <c r="BK136" s="49"/>
      <c r="BL136" s="49"/>
      <c r="BM136" s="49"/>
      <c r="BN136" s="49"/>
      <c r="BO136" s="49"/>
      <c r="BP136" s="49"/>
      <c r="BQ136" s="49"/>
      <c r="BR136" s="49"/>
    </row>
    <row r="137" spans="1:70" s="22" customFormat="1" ht="15" customHeight="1" x14ac:dyDescent="0.25">
      <c r="A137" s="446" t="s">
        <v>272</v>
      </c>
      <c r="B137" s="446"/>
      <c r="C137" s="446"/>
      <c r="D137" s="446"/>
      <c r="E137" s="446"/>
      <c r="F137" s="446"/>
      <c r="G137" s="446"/>
      <c r="H137" s="446"/>
      <c r="I137" s="446"/>
      <c r="J137" s="446"/>
      <c r="K137" s="446"/>
      <c r="L137" s="446"/>
      <c r="M137" s="446"/>
      <c r="N137" s="446"/>
      <c r="O137" s="442" t="s">
        <v>264</v>
      </c>
      <c r="P137" s="442"/>
      <c r="Q137" s="442"/>
      <c r="R137" s="442" t="s">
        <v>263</v>
      </c>
      <c r="S137" s="442"/>
      <c r="T137" s="442"/>
      <c r="U137" s="439" t="s">
        <v>240</v>
      </c>
      <c r="V137" s="439"/>
      <c r="W137" s="439"/>
      <c r="X137" s="439"/>
      <c r="Y137" s="439"/>
      <c r="Z137" s="439"/>
      <c r="AA137" s="439"/>
      <c r="AB137" s="49"/>
      <c r="AC137" s="49"/>
      <c r="AD137" s="49"/>
      <c r="AE137" s="49"/>
      <c r="AF137" s="49"/>
      <c r="AG137" s="49"/>
      <c r="AH137" s="49"/>
      <c r="AI137" s="49"/>
      <c r="AJ137" s="49"/>
      <c r="AK137" s="49"/>
      <c r="AL137" s="49"/>
      <c r="AM137" s="49"/>
      <c r="AN137" s="49"/>
      <c r="AO137" s="49"/>
      <c r="AP137" s="49"/>
      <c r="AQ137" s="49"/>
      <c r="AR137" s="49"/>
      <c r="AS137" s="49"/>
      <c r="AT137" s="49"/>
      <c r="AU137" s="49"/>
      <c r="AV137" s="49"/>
      <c r="AW137" s="49"/>
      <c r="AX137" s="49"/>
      <c r="AY137" s="49"/>
      <c r="AZ137" s="49"/>
      <c r="BA137" s="49"/>
      <c r="BB137" s="49"/>
      <c r="BC137" s="49"/>
      <c r="BD137" s="49"/>
      <c r="BE137" s="49"/>
      <c r="BF137" s="49"/>
      <c r="BG137" s="49"/>
      <c r="BH137" s="49"/>
      <c r="BI137" s="49"/>
      <c r="BJ137" s="49"/>
      <c r="BK137" s="49"/>
      <c r="BL137" s="49"/>
      <c r="BM137" s="49"/>
      <c r="BN137" s="49"/>
      <c r="BO137" s="49"/>
      <c r="BP137" s="49"/>
      <c r="BQ137" s="49"/>
      <c r="BR137" s="49"/>
    </row>
    <row r="138" spans="1:70" s="22" customFormat="1" ht="12.6" x14ac:dyDescent="0.25">
      <c r="A138" s="446"/>
      <c r="B138" s="446"/>
      <c r="C138" s="446"/>
      <c r="D138" s="446"/>
      <c r="E138" s="446"/>
      <c r="F138" s="446"/>
      <c r="G138" s="446"/>
      <c r="H138" s="446"/>
      <c r="I138" s="446"/>
      <c r="J138" s="446"/>
      <c r="K138" s="446"/>
      <c r="L138" s="446"/>
      <c r="M138" s="446"/>
      <c r="N138" s="446"/>
      <c r="O138" s="442"/>
      <c r="P138" s="442"/>
      <c r="Q138" s="442"/>
      <c r="R138" s="442"/>
      <c r="S138" s="442"/>
      <c r="T138" s="442"/>
      <c r="U138" s="439"/>
      <c r="V138" s="439"/>
      <c r="W138" s="439"/>
      <c r="X138" s="439"/>
      <c r="Y138" s="439"/>
      <c r="Z138" s="439"/>
      <c r="AA138" s="439"/>
      <c r="AB138" s="49"/>
      <c r="AC138" s="49"/>
      <c r="AD138" s="49"/>
      <c r="AE138" s="49"/>
      <c r="AF138" s="49"/>
      <c r="AG138" s="49"/>
      <c r="AH138" s="49"/>
      <c r="AI138" s="49"/>
      <c r="AJ138" s="49"/>
      <c r="AK138" s="49"/>
      <c r="AL138" s="49"/>
      <c r="AM138" s="49"/>
      <c r="AN138" s="49"/>
      <c r="AO138" s="49"/>
      <c r="AP138" s="49"/>
      <c r="AQ138" s="49"/>
      <c r="AR138" s="49"/>
      <c r="AS138" s="49"/>
      <c r="AT138" s="49"/>
      <c r="AU138" s="49"/>
      <c r="AV138" s="49"/>
      <c r="AW138" s="49"/>
      <c r="AX138" s="49"/>
      <c r="AY138" s="49"/>
      <c r="AZ138" s="49"/>
      <c r="BA138" s="49"/>
      <c r="BB138" s="49"/>
      <c r="BC138" s="49"/>
      <c r="BD138" s="49"/>
      <c r="BE138" s="49"/>
      <c r="BF138" s="49"/>
      <c r="BG138" s="49"/>
      <c r="BH138" s="49"/>
      <c r="BI138" s="49"/>
      <c r="BJ138" s="49"/>
      <c r="BK138" s="49"/>
      <c r="BL138" s="49"/>
      <c r="BM138" s="49"/>
      <c r="BN138" s="49"/>
      <c r="BO138" s="49"/>
      <c r="BP138" s="49"/>
      <c r="BQ138" s="49"/>
      <c r="BR138" s="49"/>
    </row>
    <row r="139" spans="1:70" s="22" customFormat="1" ht="15" customHeight="1" x14ac:dyDescent="0.25">
      <c r="A139" s="446" t="s">
        <v>273</v>
      </c>
      <c r="B139" s="446"/>
      <c r="C139" s="446"/>
      <c r="D139" s="446"/>
      <c r="E139" s="446"/>
      <c r="F139" s="446"/>
      <c r="G139" s="446"/>
      <c r="H139" s="446"/>
      <c r="I139" s="446"/>
      <c r="J139" s="446"/>
      <c r="K139" s="446"/>
      <c r="L139" s="446"/>
      <c r="M139" s="446"/>
      <c r="N139" s="446"/>
      <c r="O139" s="442" t="s">
        <v>264</v>
      </c>
      <c r="P139" s="442"/>
      <c r="Q139" s="442"/>
      <c r="R139" s="442" t="s">
        <v>263</v>
      </c>
      <c r="S139" s="442"/>
      <c r="T139" s="442"/>
      <c r="U139" s="439" t="s">
        <v>240</v>
      </c>
      <c r="V139" s="439"/>
      <c r="W139" s="439"/>
      <c r="X139" s="439"/>
      <c r="Y139" s="439"/>
      <c r="Z139" s="439"/>
      <c r="AA139" s="439"/>
      <c r="AB139" s="49"/>
      <c r="AC139" s="49"/>
      <c r="AD139" s="49"/>
      <c r="AE139" s="49"/>
      <c r="AF139" s="49"/>
      <c r="AG139" s="49"/>
      <c r="AH139" s="49"/>
      <c r="AI139" s="49"/>
      <c r="AJ139" s="49"/>
      <c r="AK139" s="49"/>
      <c r="AL139" s="49"/>
      <c r="AM139" s="49"/>
      <c r="AN139" s="49"/>
      <c r="AO139" s="49"/>
      <c r="AP139" s="49"/>
      <c r="AQ139" s="49"/>
      <c r="AR139" s="49"/>
      <c r="AS139" s="49"/>
      <c r="AT139" s="49"/>
      <c r="AU139" s="49"/>
      <c r="AV139" s="49"/>
      <c r="AW139" s="49"/>
      <c r="AX139" s="49"/>
      <c r="AY139" s="49"/>
      <c r="AZ139" s="49"/>
      <c r="BA139" s="49"/>
      <c r="BB139" s="49"/>
      <c r="BC139" s="49"/>
      <c r="BD139" s="49"/>
      <c r="BE139" s="49"/>
      <c r="BF139" s="49"/>
      <c r="BG139" s="49"/>
      <c r="BH139" s="49"/>
      <c r="BI139" s="49"/>
      <c r="BJ139" s="49"/>
      <c r="BK139" s="49"/>
      <c r="BL139" s="49"/>
      <c r="BM139" s="49"/>
      <c r="BN139" s="49"/>
      <c r="BO139" s="49"/>
      <c r="BP139" s="49"/>
      <c r="BQ139" s="49"/>
      <c r="BR139" s="49"/>
    </row>
    <row r="140" spans="1:70" s="22" customFormat="1" ht="12.6" x14ac:dyDescent="0.25">
      <c r="A140" s="446"/>
      <c r="B140" s="446"/>
      <c r="C140" s="446"/>
      <c r="D140" s="446"/>
      <c r="E140" s="446"/>
      <c r="F140" s="446"/>
      <c r="G140" s="446"/>
      <c r="H140" s="446"/>
      <c r="I140" s="446"/>
      <c r="J140" s="446"/>
      <c r="K140" s="446"/>
      <c r="L140" s="446"/>
      <c r="M140" s="446"/>
      <c r="N140" s="446"/>
      <c r="O140" s="442"/>
      <c r="P140" s="442"/>
      <c r="Q140" s="442"/>
      <c r="R140" s="442"/>
      <c r="S140" s="442"/>
      <c r="T140" s="442"/>
      <c r="U140" s="439"/>
      <c r="V140" s="439"/>
      <c r="W140" s="439"/>
      <c r="X140" s="439"/>
      <c r="Y140" s="439"/>
      <c r="Z140" s="439"/>
      <c r="AA140" s="439"/>
      <c r="AB140" s="49"/>
      <c r="AC140" s="49"/>
      <c r="AD140" s="49"/>
      <c r="AE140" s="49"/>
      <c r="AF140" s="49"/>
      <c r="AG140" s="49"/>
      <c r="AH140" s="49"/>
      <c r="AI140" s="49"/>
      <c r="AJ140" s="49"/>
      <c r="AK140" s="49"/>
      <c r="AL140" s="49"/>
      <c r="AM140" s="49"/>
      <c r="AN140" s="49"/>
      <c r="AO140" s="49"/>
      <c r="AP140" s="49"/>
      <c r="AQ140" s="49"/>
      <c r="AR140" s="49"/>
      <c r="AS140" s="49"/>
      <c r="AT140" s="49"/>
      <c r="AU140" s="49"/>
      <c r="AV140" s="49"/>
      <c r="AW140" s="49"/>
      <c r="AX140" s="49"/>
      <c r="AY140" s="49"/>
      <c r="AZ140" s="49"/>
      <c r="BA140" s="49"/>
      <c r="BB140" s="49"/>
      <c r="BC140" s="49"/>
      <c r="BD140" s="49"/>
      <c r="BE140" s="49"/>
      <c r="BF140" s="49"/>
      <c r="BG140" s="49"/>
      <c r="BH140" s="49"/>
      <c r="BI140" s="49"/>
      <c r="BJ140" s="49"/>
      <c r="BK140" s="49"/>
      <c r="BL140" s="49"/>
      <c r="BM140" s="49"/>
      <c r="BN140" s="49"/>
      <c r="BO140" s="49"/>
      <c r="BP140" s="49"/>
      <c r="BQ140" s="49"/>
      <c r="BR140" s="49"/>
    </row>
    <row r="141" spans="1:70" s="22" customFormat="1" ht="15" customHeight="1" x14ac:dyDescent="0.25">
      <c r="A141" s="446" t="s">
        <v>274</v>
      </c>
      <c r="B141" s="446"/>
      <c r="C141" s="446"/>
      <c r="D141" s="446"/>
      <c r="E141" s="446"/>
      <c r="F141" s="446"/>
      <c r="G141" s="446"/>
      <c r="H141" s="446"/>
      <c r="I141" s="446"/>
      <c r="J141" s="446"/>
      <c r="K141" s="446"/>
      <c r="L141" s="446"/>
      <c r="M141" s="446"/>
      <c r="N141" s="446"/>
      <c r="O141" s="442" t="s">
        <v>263</v>
      </c>
      <c r="P141" s="442"/>
      <c r="Q141" s="442"/>
      <c r="R141" s="442" t="s">
        <v>264</v>
      </c>
      <c r="S141" s="442"/>
      <c r="T141" s="442"/>
      <c r="U141" s="439" t="s">
        <v>275</v>
      </c>
      <c r="V141" s="439"/>
      <c r="W141" s="439"/>
      <c r="X141" s="439"/>
      <c r="Y141" s="439"/>
      <c r="Z141" s="439"/>
      <c r="AA141" s="439"/>
      <c r="AB141" s="49"/>
      <c r="AC141" s="49"/>
      <c r="AD141" s="49"/>
      <c r="AE141" s="49"/>
      <c r="AF141" s="49"/>
      <c r="AG141" s="49"/>
      <c r="AH141" s="49"/>
      <c r="AI141" s="49"/>
      <c r="AJ141" s="49"/>
      <c r="AK141" s="49"/>
      <c r="AL141" s="49"/>
      <c r="AM141" s="49"/>
      <c r="AN141" s="49"/>
      <c r="AO141" s="49"/>
      <c r="AP141" s="49"/>
      <c r="AQ141" s="49"/>
      <c r="AR141" s="49"/>
      <c r="AS141" s="49"/>
      <c r="AT141" s="49"/>
      <c r="AU141" s="49"/>
      <c r="AV141" s="49"/>
      <c r="AW141" s="49"/>
      <c r="AX141" s="49"/>
      <c r="AY141" s="49"/>
      <c r="AZ141" s="49"/>
      <c r="BA141" s="49"/>
      <c r="BB141" s="49"/>
      <c r="BC141" s="49"/>
      <c r="BD141" s="49"/>
      <c r="BE141" s="49"/>
      <c r="BF141" s="49"/>
      <c r="BG141" s="49"/>
      <c r="BH141" s="49"/>
      <c r="BI141" s="49"/>
      <c r="BJ141" s="49"/>
      <c r="BK141" s="49"/>
      <c r="BL141" s="49"/>
      <c r="BM141" s="49"/>
      <c r="BN141" s="49"/>
      <c r="BO141" s="49"/>
      <c r="BP141" s="49"/>
      <c r="BQ141" s="49"/>
      <c r="BR141" s="49"/>
    </row>
    <row r="142" spans="1:70" s="22" customFormat="1" ht="15" customHeight="1" x14ac:dyDescent="0.25">
      <c r="A142" s="446"/>
      <c r="B142" s="446"/>
      <c r="C142" s="446"/>
      <c r="D142" s="446"/>
      <c r="E142" s="446"/>
      <c r="F142" s="446"/>
      <c r="G142" s="446"/>
      <c r="H142" s="446"/>
      <c r="I142" s="446"/>
      <c r="J142" s="446"/>
      <c r="K142" s="446"/>
      <c r="L142" s="446"/>
      <c r="M142" s="446"/>
      <c r="N142" s="446"/>
      <c r="O142" s="442"/>
      <c r="P142" s="442"/>
      <c r="Q142" s="442"/>
      <c r="R142" s="442"/>
      <c r="S142" s="442"/>
      <c r="T142" s="442"/>
      <c r="U142" s="439"/>
      <c r="V142" s="439"/>
      <c r="W142" s="439"/>
      <c r="X142" s="439"/>
      <c r="Y142" s="439"/>
      <c r="Z142" s="439"/>
      <c r="AA142" s="439"/>
      <c r="AB142" s="49"/>
      <c r="AC142" s="49"/>
      <c r="AD142" s="49"/>
      <c r="AE142" s="49"/>
      <c r="AF142" s="49"/>
      <c r="AG142" s="49"/>
      <c r="AH142" s="49"/>
      <c r="AI142" s="49"/>
      <c r="AJ142" s="49"/>
      <c r="AK142" s="49"/>
      <c r="AL142" s="49"/>
      <c r="AM142" s="49"/>
      <c r="AN142" s="49"/>
      <c r="AO142" s="49"/>
      <c r="AP142" s="49"/>
      <c r="AQ142" s="49"/>
      <c r="AR142" s="49"/>
      <c r="AS142" s="49"/>
      <c r="AT142" s="49"/>
      <c r="AU142" s="49"/>
      <c r="AV142" s="49"/>
      <c r="AW142" s="49"/>
      <c r="AX142" s="49"/>
      <c r="AY142" s="49"/>
      <c r="AZ142" s="49"/>
      <c r="BA142" s="49"/>
      <c r="BB142" s="49"/>
      <c r="BC142" s="49"/>
      <c r="BD142" s="49"/>
      <c r="BE142" s="49"/>
      <c r="BF142" s="49"/>
      <c r="BG142" s="49"/>
      <c r="BH142" s="49"/>
      <c r="BI142" s="49"/>
      <c r="BJ142" s="49"/>
      <c r="BK142" s="49"/>
      <c r="BL142" s="49"/>
      <c r="BM142" s="49"/>
      <c r="BN142" s="49"/>
      <c r="BO142" s="49"/>
      <c r="BP142" s="49"/>
      <c r="BQ142" s="49"/>
      <c r="BR142" s="49"/>
    </row>
    <row r="143" spans="1:70" s="22" customFormat="1" ht="15" customHeight="1" x14ac:dyDescent="0.25">
      <c r="A143" s="441" t="s">
        <v>276</v>
      </c>
      <c r="B143" s="441"/>
      <c r="C143" s="441"/>
      <c r="D143" s="441"/>
      <c r="E143" s="441"/>
      <c r="F143" s="441"/>
      <c r="G143" s="441"/>
      <c r="H143" s="441"/>
      <c r="I143" s="441"/>
      <c r="J143" s="441"/>
      <c r="K143" s="441"/>
      <c r="L143" s="441"/>
      <c r="M143" s="441"/>
      <c r="N143" s="441"/>
      <c r="O143" s="442" t="s">
        <v>263</v>
      </c>
      <c r="P143" s="442"/>
      <c r="Q143" s="442"/>
      <c r="R143" s="442" t="s">
        <v>264</v>
      </c>
      <c r="S143" s="442"/>
      <c r="T143" s="442"/>
      <c r="U143" s="439" t="s">
        <v>275</v>
      </c>
      <c r="V143" s="439"/>
      <c r="W143" s="439"/>
      <c r="X143" s="439"/>
      <c r="Y143" s="439"/>
      <c r="Z143" s="439"/>
      <c r="AA143" s="439"/>
      <c r="AB143" s="49"/>
      <c r="AC143" s="49"/>
      <c r="AD143" s="49"/>
      <c r="AE143" s="49"/>
      <c r="AF143" s="49"/>
      <c r="AG143" s="49"/>
      <c r="AH143" s="49"/>
      <c r="AI143" s="49"/>
      <c r="AJ143" s="49"/>
      <c r="AK143" s="49"/>
      <c r="AL143" s="49"/>
      <c r="AM143" s="49"/>
      <c r="AN143" s="49"/>
      <c r="AO143" s="49"/>
      <c r="AP143" s="49"/>
      <c r="AQ143" s="49"/>
      <c r="AR143" s="49"/>
      <c r="AS143" s="49"/>
      <c r="AT143" s="49"/>
      <c r="AU143" s="49"/>
      <c r="AV143" s="49"/>
      <c r="AW143" s="49"/>
      <c r="AX143" s="49"/>
      <c r="AY143" s="49"/>
      <c r="AZ143" s="49"/>
      <c r="BA143" s="49"/>
      <c r="BB143" s="49"/>
      <c r="BC143" s="49"/>
      <c r="BD143" s="49"/>
      <c r="BE143" s="49"/>
      <c r="BF143" s="49"/>
      <c r="BG143" s="49"/>
      <c r="BH143" s="49"/>
      <c r="BI143" s="49"/>
      <c r="BJ143" s="49"/>
      <c r="BK143" s="49"/>
      <c r="BL143" s="49"/>
      <c r="BM143" s="49"/>
      <c r="BN143" s="49"/>
      <c r="BO143" s="49"/>
      <c r="BP143" s="49"/>
      <c r="BQ143" s="49"/>
      <c r="BR143" s="49"/>
    </row>
    <row r="144" spans="1:70" s="22" customFormat="1" ht="15" customHeight="1" x14ac:dyDescent="0.25">
      <c r="A144" s="446" t="s">
        <v>277</v>
      </c>
      <c r="B144" s="446"/>
      <c r="C144" s="446"/>
      <c r="D144" s="446"/>
      <c r="E144" s="446"/>
      <c r="F144" s="446"/>
      <c r="G144" s="446"/>
      <c r="H144" s="446"/>
      <c r="I144" s="446"/>
      <c r="J144" s="446"/>
      <c r="K144" s="446"/>
      <c r="L144" s="446"/>
      <c r="M144" s="446"/>
      <c r="N144" s="446"/>
      <c r="O144" s="442" t="s">
        <v>264</v>
      </c>
      <c r="P144" s="442"/>
      <c r="Q144" s="442"/>
      <c r="R144" s="442" t="s">
        <v>263</v>
      </c>
      <c r="S144" s="442"/>
      <c r="T144" s="442"/>
      <c r="U144" s="439" t="s">
        <v>278</v>
      </c>
      <c r="V144" s="439"/>
      <c r="W144" s="439"/>
      <c r="X144" s="439"/>
      <c r="Y144" s="439"/>
      <c r="Z144" s="439"/>
      <c r="AA144" s="439"/>
      <c r="AB144" s="49"/>
      <c r="AC144" s="49"/>
      <c r="AD144" s="49"/>
      <c r="AE144" s="49"/>
      <c r="AF144" s="49"/>
      <c r="AG144" s="49"/>
      <c r="AH144" s="49"/>
      <c r="AI144" s="49"/>
      <c r="AJ144" s="49"/>
      <c r="AK144" s="49"/>
      <c r="AL144" s="49"/>
      <c r="AM144" s="49"/>
      <c r="AN144" s="49"/>
      <c r="AO144" s="49"/>
      <c r="AP144" s="49"/>
      <c r="AQ144" s="49"/>
      <c r="AR144" s="49"/>
      <c r="AS144" s="49"/>
      <c r="AT144" s="49"/>
      <c r="AU144" s="49"/>
      <c r="AV144" s="49"/>
      <c r="AW144" s="49"/>
      <c r="AX144" s="49"/>
      <c r="AY144" s="49"/>
      <c r="AZ144" s="49"/>
      <c r="BA144" s="49"/>
      <c r="BB144" s="49"/>
      <c r="BC144" s="49"/>
      <c r="BD144" s="49"/>
      <c r="BE144" s="49"/>
      <c r="BF144" s="49"/>
      <c r="BG144" s="49"/>
      <c r="BH144" s="49"/>
      <c r="BI144" s="49"/>
      <c r="BJ144" s="49"/>
      <c r="BK144" s="49"/>
      <c r="BL144" s="49"/>
      <c r="BM144" s="49"/>
      <c r="BN144" s="49"/>
      <c r="BO144" s="49"/>
      <c r="BP144" s="49"/>
      <c r="BQ144" s="49"/>
      <c r="BR144" s="49"/>
    </row>
    <row r="145" spans="1:70" s="22" customFormat="1" ht="15" customHeight="1" x14ac:dyDescent="0.25">
      <c r="A145" s="446"/>
      <c r="B145" s="446"/>
      <c r="C145" s="446"/>
      <c r="D145" s="446"/>
      <c r="E145" s="446"/>
      <c r="F145" s="446"/>
      <c r="G145" s="446"/>
      <c r="H145" s="446"/>
      <c r="I145" s="446"/>
      <c r="J145" s="446"/>
      <c r="K145" s="446"/>
      <c r="L145" s="446"/>
      <c r="M145" s="446"/>
      <c r="N145" s="446"/>
      <c r="O145" s="442"/>
      <c r="P145" s="442"/>
      <c r="Q145" s="442"/>
      <c r="R145" s="442"/>
      <c r="S145" s="442"/>
      <c r="T145" s="442"/>
      <c r="U145" s="439"/>
      <c r="V145" s="439"/>
      <c r="W145" s="439"/>
      <c r="X145" s="439"/>
      <c r="Y145" s="439"/>
      <c r="Z145" s="439"/>
      <c r="AA145" s="439"/>
      <c r="AB145" s="49"/>
      <c r="AC145" s="49"/>
      <c r="AD145" s="49"/>
      <c r="AE145" s="49"/>
      <c r="AF145" s="49"/>
      <c r="AG145" s="49"/>
      <c r="AH145" s="49"/>
      <c r="AI145" s="49"/>
      <c r="AJ145" s="49"/>
      <c r="AK145" s="49"/>
      <c r="AL145" s="49"/>
      <c r="AM145" s="49"/>
      <c r="AN145" s="49"/>
      <c r="AO145" s="49"/>
      <c r="AP145" s="49"/>
      <c r="AQ145" s="49"/>
      <c r="AR145" s="49"/>
      <c r="AS145" s="49"/>
      <c r="AT145" s="49"/>
      <c r="AU145" s="49"/>
      <c r="AV145" s="49"/>
      <c r="AW145" s="49"/>
      <c r="AX145" s="49"/>
      <c r="AY145" s="49"/>
      <c r="AZ145" s="49"/>
      <c r="BA145" s="49"/>
      <c r="BB145" s="49"/>
      <c r="BC145" s="49"/>
      <c r="BD145" s="49"/>
      <c r="BE145" s="49"/>
      <c r="BF145" s="49"/>
      <c r="BG145" s="49"/>
      <c r="BH145" s="49"/>
      <c r="BI145" s="49"/>
      <c r="BJ145" s="49"/>
      <c r="BK145" s="49"/>
      <c r="BL145" s="49"/>
      <c r="BM145" s="49"/>
      <c r="BN145" s="49"/>
      <c r="BO145" s="49"/>
      <c r="BP145" s="49"/>
      <c r="BQ145" s="49"/>
      <c r="BR145" s="49"/>
    </row>
    <row r="146" spans="1:70" s="22" customFormat="1" ht="15" customHeight="1" x14ac:dyDescent="0.25">
      <c r="A146" s="446"/>
      <c r="B146" s="446"/>
      <c r="C146" s="446"/>
      <c r="D146" s="446"/>
      <c r="E146" s="446"/>
      <c r="F146" s="446"/>
      <c r="G146" s="446"/>
      <c r="H146" s="446"/>
      <c r="I146" s="446"/>
      <c r="J146" s="446"/>
      <c r="K146" s="446"/>
      <c r="L146" s="446"/>
      <c r="M146" s="446"/>
      <c r="N146" s="446"/>
      <c r="O146" s="442"/>
      <c r="P146" s="442"/>
      <c r="Q146" s="442"/>
      <c r="R146" s="442"/>
      <c r="S146" s="442"/>
      <c r="T146" s="442"/>
      <c r="U146" s="439"/>
      <c r="V146" s="439"/>
      <c r="W146" s="439"/>
      <c r="X146" s="439"/>
      <c r="Y146" s="439"/>
      <c r="Z146" s="439"/>
      <c r="AA146" s="439"/>
      <c r="AB146" s="49"/>
      <c r="AC146" s="49"/>
      <c r="AD146" s="49"/>
      <c r="AE146" s="49"/>
      <c r="AF146" s="49"/>
      <c r="AG146" s="49"/>
      <c r="AH146" s="49"/>
      <c r="AI146" s="49"/>
      <c r="AJ146" s="49"/>
      <c r="AK146" s="49"/>
      <c r="AL146" s="49"/>
      <c r="AM146" s="49"/>
      <c r="AN146" s="49"/>
      <c r="AO146" s="49"/>
      <c r="AP146" s="49"/>
      <c r="AQ146" s="49"/>
      <c r="AR146" s="49"/>
      <c r="AS146" s="49"/>
      <c r="AT146" s="49"/>
      <c r="AU146" s="49"/>
      <c r="AV146" s="49"/>
      <c r="AW146" s="49"/>
      <c r="AX146" s="49"/>
      <c r="AY146" s="49"/>
      <c r="AZ146" s="49"/>
      <c r="BA146" s="49"/>
      <c r="BB146" s="49"/>
      <c r="BC146" s="49"/>
      <c r="BD146" s="49"/>
      <c r="BE146" s="49"/>
      <c r="BF146" s="49"/>
      <c r="BG146" s="49"/>
      <c r="BH146" s="49"/>
      <c r="BI146" s="49"/>
      <c r="BJ146" s="49"/>
      <c r="BK146" s="49"/>
      <c r="BL146" s="49"/>
      <c r="BM146" s="49"/>
      <c r="BN146" s="49"/>
      <c r="BO146" s="49"/>
      <c r="BP146" s="49"/>
      <c r="BQ146" s="49"/>
      <c r="BR146" s="49"/>
    </row>
    <row r="147" spans="1:70" s="22" customFormat="1" ht="18" customHeight="1" x14ac:dyDescent="0.25">
      <c r="A147" s="446"/>
      <c r="B147" s="446"/>
      <c r="C147" s="446"/>
      <c r="D147" s="446"/>
      <c r="E147" s="446"/>
      <c r="F147" s="446"/>
      <c r="G147" s="446"/>
      <c r="H147" s="446"/>
      <c r="I147" s="446"/>
      <c r="J147" s="446"/>
      <c r="K147" s="446"/>
      <c r="L147" s="446"/>
      <c r="M147" s="446"/>
      <c r="N147" s="446"/>
      <c r="O147" s="442"/>
      <c r="P147" s="442"/>
      <c r="Q147" s="442"/>
      <c r="R147" s="442"/>
      <c r="S147" s="442"/>
      <c r="T147" s="442"/>
      <c r="U147" s="439"/>
      <c r="V147" s="439"/>
      <c r="W147" s="439"/>
      <c r="X147" s="439"/>
      <c r="Y147" s="439"/>
      <c r="Z147" s="439"/>
      <c r="AA147" s="439"/>
      <c r="AB147" s="49"/>
      <c r="AC147" s="49"/>
      <c r="AD147" s="49"/>
      <c r="AE147" s="49"/>
      <c r="AF147" s="49"/>
      <c r="AG147" s="49"/>
      <c r="AH147" s="49"/>
      <c r="AI147" s="49"/>
      <c r="AJ147" s="49"/>
      <c r="AK147" s="49"/>
      <c r="AL147" s="49"/>
      <c r="AM147" s="49"/>
      <c r="AN147" s="49"/>
      <c r="AO147" s="49"/>
      <c r="AP147" s="49"/>
      <c r="AQ147" s="49"/>
      <c r="AR147" s="49"/>
      <c r="AS147" s="49"/>
      <c r="AT147" s="49"/>
      <c r="AU147" s="49"/>
      <c r="AV147" s="49"/>
      <c r="AW147" s="49"/>
      <c r="AX147" s="49"/>
      <c r="AY147" s="49"/>
      <c r="AZ147" s="49"/>
      <c r="BA147" s="49"/>
      <c r="BB147" s="49"/>
      <c r="BC147" s="49"/>
      <c r="BD147" s="49"/>
      <c r="BE147" s="49"/>
      <c r="BF147" s="49"/>
      <c r="BG147" s="49"/>
      <c r="BH147" s="49"/>
      <c r="BI147" s="49"/>
      <c r="BJ147" s="49"/>
      <c r="BK147" s="49"/>
      <c r="BL147" s="49"/>
      <c r="BM147" s="49"/>
      <c r="BN147" s="49"/>
      <c r="BO147" s="49"/>
      <c r="BP147" s="49"/>
      <c r="BQ147" s="49"/>
      <c r="BR147" s="49"/>
    </row>
    <row r="148" spans="1:70" s="22" customFormat="1" ht="18" customHeight="1" x14ac:dyDescent="0.2">
      <c r="A148" s="45" t="s">
        <v>172</v>
      </c>
      <c r="B148" s="40" t="s">
        <v>248</v>
      </c>
      <c r="C148" s="40"/>
      <c r="D148" s="40"/>
      <c r="E148" s="40"/>
      <c r="F148" s="40"/>
      <c r="G148" s="40"/>
      <c r="H148" s="40"/>
      <c r="I148" s="40"/>
      <c r="J148" s="40"/>
      <c r="K148" s="40"/>
      <c r="L148" s="40"/>
      <c r="M148" s="40"/>
      <c r="N148" s="40"/>
      <c r="O148" s="40"/>
      <c r="P148" s="40"/>
      <c r="Q148" s="40"/>
      <c r="R148" s="40"/>
      <c r="S148" s="40"/>
      <c r="T148" s="40"/>
      <c r="U148" s="40"/>
      <c r="V148" s="40"/>
      <c r="W148" s="40"/>
      <c r="X148" s="40"/>
      <c r="Y148" s="40"/>
      <c r="Z148" s="40"/>
      <c r="AA148" s="46"/>
      <c r="AB148" s="49"/>
      <c r="AC148" s="49"/>
      <c r="AD148" s="49"/>
      <c r="AE148" s="49"/>
      <c r="AF148" s="49"/>
      <c r="AG148" s="49"/>
      <c r="AH148" s="49"/>
      <c r="AI148" s="49"/>
      <c r="AJ148" s="49"/>
      <c r="AK148" s="49"/>
      <c r="AL148" s="49"/>
      <c r="AM148" s="49"/>
      <c r="AN148" s="49"/>
      <c r="AO148" s="49"/>
      <c r="AP148" s="49"/>
      <c r="AQ148" s="49"/>
      <c r="AR148" s="49"/>
      <c r="AS148" s="49"/>
      <c r="AT148" s="49"/>
      <c r="AU148" s="49"/>
      <c r="AV148" s="49"/>
      <c r="AW148" s="49"/>
      <c r="AX148" s="49"/>
      <c r="AY148" s="49"/>
      <c r="AZ148" s="49"/>
      <c r="BA148" s="49"/>
      <c r="BB148" s="49"/>
      <c r="BC148" s="49"/>
      <c r="BD148" s="49"/>
      <c r="BE148" s="49"/>
      <c r="BF148" s="49"/>
      <c r="BG148" s="49"/>
      <c r="BH148" s="49"/>
      <c r="BI148" s="49"/>
      <c r="BJ148" s="49"/>
      <c r="BK148" s="49"/>
      <c r="BL148" s="49"/>
      <c r="BM148" s="49"/>
      <c r="BN148" s="49"/>
      <c r="BO148" s="49"/>
      <c r="BP148" s="49"/>
      <c r="BQ148" s="49"/>
      <c r="BR148" s="49"/>
    </row>
    <row r="149" spans="1:70" s="22" customFormat="1" ht="10.199999999999999" customHeight="1" x14ac:dyDescent="0.25">
      <c r="A149" s="48"/>
      <c r="B149" s="48"/>
      <c r="C149" s="48"/>
      <c r="D149" s="48"/>
      <c r="E149" s="48"/>
      <c r="F149" s="48"/>
      <c r="G149" s="48"/>
      <c r="H149" s="48"/>
      <c r="I149" s="48"/>
      <c r="J149" s="48"/>
      <c r="K149" s="48"/>
      <c r="L149" s="48"/>
      <c r="M149" s="48"/>
      <c r="N149" s="48"/>
      <c r="O149" s="49"/>
      <c r="P149" s="49"/>
      <c r="Q149" s="49"/>
      <c r="R149" s="49"/>
      <c r="S149" s="49"/>
      <c r="T149" s="49"/>
      <c r="U149" s="50"/>
      <c r="V149" s="50"/>
      <c r="W149" s="50"/>
      <c r="X149" s="50"/>
      <c r="Y149" s="50"/>
      <c r="Z149" s="50"/>
      <c r="AA149" s="50"/>
      <c r="AB149" s="49"/>
      <c r="AC149" s="49"/>
      <c r="AD149" s="49"/>
      <c r="AE149" s="49"/>
      <c r="AF149" s="49"/>
      <c r="AG149" s="49"/>
      <c r="AH149" s="49"/>
      <c r="AI149" s="49"/>
      <c r="AJ149" s="49"/>
      <c r="AK149" s="49"/>
      <c r="AL149" s="49"/>
      <c r="AM149" s="49"/>
      <c r="AN149" s="49"/>
      <c r="AO149" s="49"/>
      <c r="AP149" s="49"/>
      <c r="AQ149" s="49"/>
      <c r="AR149" s="49"/>
      <c r="AS149" s="49"/>
      <c r="AT149" s="49"/>
      <c r="AU149" s="49"/>
      <c r="AV149" s="49"/>
      <c r="AW149" s="49"/>
      <c r="AX149" s="49"/>
      <c r="AY149" s="49"/>
      <c r="AZ149" s="49"/>
      <c r="BA149" s="49"/>
      <c r="BB149" s="49"/>
      <c r="BC149" s="49"/>
      <c r="BD149" s="49"/>
      <c r="BE149" s="49"/>
      <c r="BF149" s="49"/>
      <c r="BG149" s="49"/>
      <c r="BH149" s="49"/>
      <c r="BI149" s="49"/>
      <c r="BJ149" s="49"/>
      <c r="BK149" s="49"/>
      <c r="BL149" s="49"/>
      <c r="BM149" s="49"/>
      <c r="BN149" s="49"/>
      <c r="BO149" s="49"/>
      <c r="BP149" s="49"/>
      <c r="BQ149" s="49"/>
      <c r="BR149" s="49"/>
    </row>
    <row r="150" spans="1:70" s="22" customFormat="1" ht="15" customHeight="1" x14ac:dyDescent="0.25">
      <c r="A150" s="51" t="s">
        <v>279</v>
      </c>
      <c r="B150" s="48"/>
      <c r="C150" s="48"/>
      <c r="D150" s="48"/>
      <c r="E150" s="48"/>
      <c r="F150" s="48"/>
      <c r="G150" s="48"/>
      <c r="H150" s="48"/>
      <c r="I150" s="48"/>
      <c r="J150" s="48"/>
      <c r="K150" s="48"/>
      <c r="L150" s="48"/>
      <c r="M150" s="48"/>
      <c r="N150" s="48"/>
      <c r="O150" s="49"/>
      <c r="P150" s="49"/>
      <c r="Q150" s="49"/>
      <c r="R150" s="49"/>
      <c r="S150" s="49"/>
      <c r="T150" s="49"/>
      <c r="U150" s="50"/>
      <c r="V150" s="50"/>
      <c r="W150" s="50"/>
      <c r="X150" s="50"/>
      <c r="Y150" s="50"/>
      <c r="Z150" s="50"/>
      <c r="AA150" s="50"/>
      <c r="AB150" s="49"/>
      <c r="AC150" s="49"/>
      <c r="AD150" s="49"/>
      <c r="AE150" s="49"/>
      <c r="AF150" s="49"/>
      <c r="AG150" s="49"/>
      <c r="AH150" s="49"/>
      <c r="AI150" s="49"/>
      <c r="AJ150" s="49"/>
      <c r="AK150" s="49"/>
      <c r="AL150" s="49"/>
      <c r="AM150" s="49"/>
      <c r="AN150" s="49"/>
      <c r="AO150" s="49"/>
      <c r="AP150" s="49"/>
      <c r="AQ150" s="49"/>
      <c r="AR150" s="49"/>
      <c r="AS150" s="49"/>
      <c r="AT150" s="49"/>
      <c r="AU150" s="49"/>
      <c r="AV150" s="49"/>
      <c r="AW150" s="49"/>
      <c r="AX150" s="49"/>
      <c r="AY150" s="49"/>
      <c r="AZ150" s="49"/>
      <c r="BA150" s="49"/>
      <c r="BB150" s="49"/>
      <c r="BC150" s="49"/>
      <c r="BD150" s="49"/>
      <c r="BE150" s="49"/>
      <c r="BF150" s="49"/>
      <c r="BG150" s="49"/>
      <c r="BH150" s="49"/>
      <c r="BI150" s="49"/>
      <c r="BJ150" s="49"/>
      <c r="BK150" s="49"/>
      <c r="BL150" s="49"/>
      <c r="BM150" s="49"/>
      <c r="BN150" s="49"/>
      <c r="BO150" s="49"/>
      <c r="BP150" s="49"/>
      <c r="BQ150" s="49"/>
      <c r="BR150" s="49"/>
    </row>
    <row r="151" spans="1:70" s="22" customFormat="1" ht="15" customHeight="1" x14ac:dyDescent="0.25">
      <c r="A151" s="441" t="s">
        <v>280</v>
      </c>
      <c r="B151" s="441"/>
      <c r="C151" s="441"/>
      <c r="D151" s="441"/>
      <c r="E151" s="441"/>
      <c r="F151" s="441"/>
      <c r="G151" s="441"/>
      <c r="H151" s="441"/>
      <c r="I151" s="441"/>
      <c r="J151" s="441"/>
      <c r="K151" s="441"/>
      <c r="L151" s="441"/>
      <c r="M151" s="441"/>
      <c r="N151" s="441"/>
      <c r="O151" s="442" t="s">
        <v>263</v>
      </c>
      <c r="P151" s="442"/>
      <c r="Q151" s="442"/>
      <c r="R151" s="442" t="s">
        <v>264</v>
      </c>
      <c r="S151" s="442"/>
      <c r="T151" s="442"/>
      <c r="U151" s="443"/>
      <c r="V151" s="443"/>
      <c r="W151" s="443"/>
      <c r="X151" s="443"/>
      <c r="Y151" s="443"/>
      <c r="Z151" s="443"/>
      <c r="AA151" s="443"/>
      <c r="AB151" s="49"/>
      <c r="AC151" s="49"/>
      <c r="AD151" s="49"/>
      <c r="AE151" s="49"/>
      <c r="AF151" s="49"/>
      <c r="AG151" s="49"/>
      <c r="AH151" s="49"/>
      <c r="AI151" s="49"/>
      <c r="AJ151" s="49"/>
      <c r="AK151" s="49"/>
      <c r="AL151" s="49"/>
      <c r="AM151" s="49"/>
      <c r="AN151" s="49"/>
      <c r="AO151" s="49"/>
      <c r="AP151" s="49"/>
      <c r="AQ151" s="49"/>
      <c r="AR151" s="49"/>
      <c r="AS151" s="49"/>
      <c r="AT151" s="49"/>
      <c r="AU151" s="49"/>
      <c r="AV151" s="49"/>
      <c r="AW151" s="49"/>
      <c r="AX151" s="49"/>
      <c r="AY151" s="49"/>
      <c r="AZ151" s="49"/>
      <c r="BA151" s="49"/>
      <c r="BB151" s="49"/>
      <c r="BC151" s="49"/>
      <c r="BD151" s="49"/>
      <c r="BE151" s="49"/>
      <c r="BF151" s="49"/>
      <c r="BG151" s="49"/>
      <c r="BH151" s="49"/>
      <c r="BI151" s="49"/>
      <c r="BJ151" s="49"/>
      <c r="BK151" s="49"/>
      <c r="BL151" s="49"/>
      <c r="BM151" s="49"/>
      <c r="BN151" s="49"/>
      <c r="BO151" s="49"/>
      <c r="BP151" s="49"/>
      <c r="BQ151" s="49"/>
      <c r="BR151" s="49"/>
    </row>
    <row r="152" spans="1:70" s="22" customFormat="1" ht="15" customHeight="1" x14ac:dyDescent="0.25">
      <c r="A152" s="441" t="s">
        <v>281</v>
      </c>
      <c r="B152" s="441"/>
      <c r="C152" s="441"/>
      <c r="D152" s="441"/>
      <c r="E152" s="441"/>
      <c r="F152" s="441"/>
      <c r="G152" s="441"/>
      <c r="H152" s="441"/>
      <c r="I152" s="441"/>
      <c r="J152" s="441"/>
      <c r="K152" s="441"/>
      <c r="L152" s="441"/>
      <c r="M152" s="441"/>
      <c r="N152" s="441"/>
      <c r="O152" s="442" t="s">
        <v>263</v>
      </c>
      <c r="P152" s="442"/>
      <c r="Q152" s="442"/>
      <c r="R152" s="442" t="s">
        <v>264</v>
      </c>
      <c r="S152" s="442"/>
      <c r="T152" s="442"/>
      <c r="U152" s="443"/>
      <c r="V152" s="443"/>
      <c r="W152" s="443"/>
      <c r="X152" s="443"/>
      <c r="Y152" s="443"/>
      <c r="Z152" s="443"/>
      <c r="AA152" s="443"/>
      <c r="AB152" s="49"/>
      <c r="AC152" s="49"/>
      <c r="AD152" s="49"/>
      <c r="AE152" s="49"/>
      <c r="AF152" s="49"/>
      <c r="AG152" s="49"/>
      <c r="AH152" s="49"/>
      <c r="AI152" s="49"/>
      <c r="AJ152" s="49"/>
      <c r="AK152" s="49"/>
      <c r="AL152" s="49"/>
      <c r="AM152" s="49"/>
      <c r="AN152" s="49"/>
      <c r="AO152" s="49"/>
      <c r="AP152" s="49"/>
      <c r="AQ152" s="49"/>
      <c r="AR152" s="49"/>
      <c r="AS152" s="49"/>
      <c r="AT152" s="49"/>
      <c r="AU152" s="49"/>
      <c r="AV152" s="49"/>
      <c r="AW152" s="49"/>
      <c r="AX152" s="49"/>
      <c r="AY152" s="49"/>
      <c r="AZ152" s="49"/>
      <c r="BA152" s="49"/>
      <c r="BB152" s="49"/>
      <c r="BC152" s="49"/>
      <c r="BD152" s="49"/>
      <c r="BE152" s="49"/>
      <c r="BF152" s="49"/>
      <c r="BG152" s="49"/>
      <c r="BH152" s="49"/>
      <c r="BI152" s="49"/>
      <c r="BJ152" s="49"/>
      <c r="BK152" s="49"/>
      <c r="BL152" s="49"/>
      <c r="BM152" s="49"/>
      <c r="BN152" s="49"/>
      <c r="BO152" s="49"/>
      <c r="BP152" s="49"/>
      <c r="BQ152" s="49"/>
      <c r="BR152" s="49"/>
    </row>
    <row r="153" spans="1:70" s="22" customFormat="1" ht="15" customHeight="1" x14ac:dyDescent="0.25">
      <c r="A153" s="48" t="s">
        <v>282</v>
      </c>
      <c r="B153" s="48"/>
      <c r="C153" s="49"/>
      <c r="D153" s="48"/>
      <c r="E153" s="48"/>
      <c r="F153" s="48"/>
      <c r="G153" s="48"/>
      <c r="H153" s="48"/>
      <c r="I153" s="48"/>
      <c r="J153" s="48"/>
      <c r="K153" s="48"/>
      <c r="L153" s="48"/>
      <c r="M153" s="48"/>
      <c r="N153" s="48"/>
      <c r="O153" s="442" t="s">
        <v>263</v>
      </c>
      <c r="P153" s="442"/>
      <c r="Q153" s="442"/>
      <c r="R153" s="442" t="s">
        <v>264</v>
      </c>
      <c r="S153" s="442"/>
      <c r="T153" s="442"/>
      <c r="U153" s="50"/>
      <c r="V153" s="50"/>
      <c r="W153" s="50"/>
      <c r="X153" s="50"/>
      <c r="Y153" s="50"/>
      <c r="Z153" s="50"/>
      <c r="AA153" s="50"/>
      <c r="AB153" s="49"/>
      <c r="AC153" s="49"/>
      <c r="AD153" s="49"/>
      <c r="AE153" s="49"/>
      <c r="AF153" s="49"/>
      <c r="AG153" s="49"/>
      <c r="AH153" s="49"/>
      <c r="AI153" s="49"/>
      <c r="AJ153" s="49"/>
      <c r="AK153" s="49"/>
      <c r="AL153" s="49"/>
      <c r="AM153" s="49"/>
      <c r="AN153" s="49"/>
      <c r="AO153" s="49"/>
      <c r="AP153" s="49"/>
      <c r="AQ153" s="49"/>
      <c r="AR153" s="49"/>
      <c r="AS153" s="49"/>
      <c r="AT153" s="49"/>
      <c r="AU153" s="49"/>
      <c r="AV153" s="49"/>
      <c r="AW153" s="49"/>
      <c r="AX153" s="49"/>
      <c r="AY153" s="49"/>
      <c r="AZ153" s="49"/>
      <c r="BA153" s="49"/>
      <c r="BB153" s="49"/>
      <c r="BC153" s="49"/>
      <c r="BD153" s="49"/>
      <c r="BE153" s="49"/>
      <c r="BF153" s="49"/>
      <c r="BG153" s="49"/>
      <c r="BH153" s="49"/>
      <c r="BI153" s="49"/>
      <c r="BJ153" s="49"/>
      <c r="BK153" s="49"/>
      <c r="BL153" s="49"/>
      <c r="BM153" s="49"/>
      <c r="BN153" s="49"/>
      <c r="BO153" s="49"/>
      <c r="BP153" s="49"/>
      <c r="BQ153" s="49"/>
      <c r="BR153" s="49"/>
    </row>
    <row r="154" spans="1:70" s="22" customFormat="1" ht="25.95" customHeight="1" x14ac:dyDescent="0.25">
      <c r="A154" s="441" t="s">
        <v>283</v>
      </c>
      <c r="B154" s="441"/>
      <c r="C154" s="441"/>
      <c r="D154" s="441"/>
      <c r="E154" s="441"/>
      <c r="F154" s="441"/>
      <c r="G154" s="441"/>
      <c r="H154" s="441"/>
      <c r="I154" s="441"/>
      <c r="J154" s="441"/>
      <c r="K154" s="441"/>
      <c r="L154" s="441"/>
      <c r="M154" s="441"/>
      <c r="N154" s="441"/>
      <c r="O154" s="442" t="s">
        <v>263</v>
      </c>
      <c r="P154" s="442"/>
      <c r="Q154" s="442"/>
      <c r="R154" s="442" t="s">
        <v>264</v>
      </c>
      <c r="S154" s="442"/>
      <c r="T154" s="442"/>
      <c r="U154" s="447" t="s">
        <v>284</v>
      </c>
      <c r="V154" s="447"/>
      <c r="W154" s="447"/>
      <c r="X154" s="447"/>
      <c r="Y154" s="447"/>
      <c r="Z154" s="447"/>
      <c r="AA154" s="447"/>
      <c r="AB154" s="49"/>
      <c r="AC154" s="49"/>
      <c r="AD154" s="49"/>
      <c r="AE154" s="49"/>
      <c r="AF154" s="49"/>
      <c r="AG154" s="49"/>
      <c r="AH154" s="49"/>
      <c r="AI154" s="49"/>
      <c r="AJ154" s="49"/>
      <c r="AK154" s="49"/>
      <c r="AL154" s="49"/>
      <c r="AM154" s="49"/>
      <c r="AN154" s="49"/>
      <c r="AO154" s="49"/>
      <c r="AP154" s="49"/>
      <c r="AQ154" s="49"/>
      <c r="AR154" s="49"/>
      <c r="AS154" s="49"/>
      <c r="AT154" s="49"/>
      <c r="AU154" s="49"/>
      <c r="AV154" s="49"/>
      <c r="AW154" s="49"/>
      <c r="AX154" s="49"/>
      <c r="AY154" s="49"/>
      <c r="AZ154" s="49"/>
      <c r="BA154" s="49"/>
      <c r="BB154" s="49"/>
      <c r="BC154" s="49"/>
      <c r="BD154" s="49"/>
      <c r="BE154" s="49"/>
      <c r="BF154" s="49"/>
      <c r="BG154" s="49"/>
      <c r="BH154" s="49"/>
      <c r="BI154" s="49"/>
      <c r="BJ154" s="49"/>
      <c r="BK154" s="49"/>
      <c r="BL154" s="49"/>
      <c r="BM154" s="49"/>
      <c r="BN154" s="49"/>
      <c r="BO154" s="49"/>
      <c r="BP154" s="49"/>
      <c r="BQ154" s="49"/>
      <c r="BR154" s="49"/>
    </row>
    <row r="155" spans="1:70" s="22" customFormat="1" ht="15" customHeight="1" x14ac:dyDescent="0.25">
      <c r="A155" s="441" t="s">
        <v>285</v>
      </c>
      <c r="B155" s="441"/>
      <c r="C155" s="441"/>
      <c r="D155" s="441"/>
      <c r="E155" s="441"/>
      <c r="F155" s="441"/>
      <c r="G155" s="441"/>
      <c r="H155" s="441"/>
      <c r="I155" s="441"/>
      <c r="J155" s="441"/>
      <c r="K155" s="441"/>
      <c r="L155" s="441"/>
      <c r="M155" s="441"/>
      <c r="N155" s="441"/>
      <c r="O155" s="442" t="s">
        <v>263</v>
      </c>
      <c r="P155" s="442"/>
      <c r="Q155" s="442"/>
      <c r="R155" s="442" t="s">
        <v>264</v>
      </c>
      <c r="S155" s="442"/>
      <c r="T155" s="442"/>
      <c r="U155" s="439"/>
      <c r="V155" s="439"/>
      <c r="W155" s="439"/>
      <c r="X155" s="439"/>
      <c r="Y155" s="439"/>
      <c r="Z155" s="439"/>
      <c r="AA155" s="439"/>
      <c r="AB155" s="49"/>
      <c r="AC155" s="49"/>
      <c r="AD155" s="49"/>
      <c r="AE155" s="49"/>
      <c r="AF155" s="49"/>
      <c r="AG155" s="49"/>
      <c r="AH155" s="49"/>
      <c r="AI155" s="49"/>
      <c r="AJ155" s="49"/>
      <c r="AK155" s="49"/>
      <c r="AL155" s="49"/>
      <c r="AM155" s="49"/>
      <c r="AN155" s="49"/>
      <c r="AO155" s="49"/>
      <c r="AP155" s="49"/>
      <c r="AQ155" s="49"/>
      <c r="AR155" s="49"/>
      <c r="AS155" s="49"/>
      <c r="AT155" s="49"/>
      <c r="AU155" s="49"/>
      <c r="AV155" s="49"/>
      <c r="AW155" s="49"/>
      <c r="AX155" s="49"/>
      <c r="AY155" s="49"/>
      <c r="AZ155" s="49"/>
      <c r="BA155" s="49"/>
      <c r="BB155" s="49"/>
      <c r="BC155" s="49"/>
      <c r="BD155" s="49"/>
      <c r="BE155" s="49"/>
      <c r="BF155" s="49"/>
      <c r="BG155" s="49"/>
      <c r="BH155" s="49"/>
      <c r="BI155" s="49"/>
      <c r="BJ155" s="49"/>
      <c r="BK155" s="49"/>
      <c r="BL155" s="49"/>
      <c r="BM155" s="49"/>
      <c r="BN155" s="49"/>
      <c r="BO155" s="49"/>
      <c r="BP155" s="49"/>
      <c r="BQ155" s="49"/>
      <c r="BR155" s="49"/>
    </row>
    <row r="156" spans="1:70" s="22" customFormat="1" ht="15" customHeight="1" x14ac:dyDescent="0.25">
      <c r="A156" s="441" t="s">
        <v>286</v>
      </c>
      <c r="B156" s="441"/>
      <c r="C156" s="441"/>
      <c r="D156" s="441"/>
      <c r="E156" s="441"/>
      <c r="F156" s="441"/>
      <c r="G156" s="441"/>
      <c r="H156" s="441"/>
      <c r="I156" s="441"/>
      <c r="J156" s="441"/>
      <c r="K156" s="441"/>
      <c r="L156" s="441"/>
      <c r="M156" s="441"/>
      <c r="N156" s="441"/>
      <c r="O156" s="442" t="s">
        <v>263</v>
      </c>
      <c r="P156" s="442"/>
      <c r="Q156" s="442"/>
      <c r="R156" s="442" t="s">
        <v>264</v>
      </c>
      <c r="S156" s="442"/>
      <c r="T156" s="442"/>
      <c r="U156" s="439" t="s">
        <v>275</v>
      </c>
      <c r="V156" s="439"/>
      <c r="W156" s="439"/>
      <c r="X156" s="439"/>
      <c r="Y156" s="439"/>
      <c r="Z156" s="439"/>
      <c r="AA156" s="439"/>
      <c r="AB156" s="49"/>
      <c r="AC156" s="49"/>
      <c r="AD156" s="49"/>
      <c r="AE156" s="49"/>
      <c r="AF156" s="49"/>
      <c r="AG156" s="49"/>
      <c r="AH156" s="49"/>
      <c r="AI156" s="49"/>
      <c r="AJ156" s="49"/>
      <c r="AK156" s="49"/>
      <c r="AL156" s="49"/>
      <c r="AM156" s="49"/>
      <c r="AN156" s="49"/>
      <c r="AO156" s="49"/>
      <c r="AP156" s="49"/>
      <c r="AQ156" s="49"/>
      <c r="AR156" s="49"/>
      <c r="AS156" s="49"/>
      <c r="AT156" s="49"/>
      <c r="AU156" s="49"/>
      <c r="AV156" s="49"/>
      <c r="AW156" s="49"/>
      <c r="AX156" s="49"/>
      <c r="AY156" s="49"/>
      <c r="AZ156" s="49"/>
      <c r="BA156" s="49"/>
      <c r="BB156" s="49"/>
      <c r="BC156" s="49"/>
      <c r="BD156" s="49"/>
      <c r="BE156" s="49"/>
      <c r="BF156" s="49"/>
      <c r="BG156" s="49"/>
      <c r="BH156" s="49"/>
      <c r="BI156" s="49"/>
      <c r="BJ156" s="49"/>
      <c r="BK156" s="49"/>
      <c r="BL156" s="49"/>
      <c r="BM156" s="49"/>
      <c r="BN156" s="49"/>
      <c r="BO156" s="49"/>
      <c r="BP156" s="49"/>
      <c r="BQ156" s="49"/>
      <c r="BR156" s="49"/>
    </row>
    <row r="157" spans="1:70" s="22" customFormat="1" ht="10.199999999999999" customHeight="1" x14ac:dyDescent="0.25">
      <c r="A157" s="48"/>
      <c r="B157" s="48"/>
      <c r="C157" s="48"/>
      <c r="D157" s="48"/>
      <c r="E157" s="48"/>
      <c r="F157" s="48"/>
      <c r="G157" s="48"/>
      <c r="H157" s="48"/>
      <c r="I157" s="48"/>
      <c r="J157" s="48"/>
      <c r="K157" s="48"/>
      <c r="L157" s="48"/>
      <c r="M157" s="48"/>
      <c r="N157" s="48"/>
      <c r="O157" s="49"/>
      <c r="P157" s="49"/>
      <c r="Q157" s="49"/>
      <c r="R157" s="49"/>
      <c r="S157" s="49"/>
      <c r="T157" s="49"/>
      <c r="U157" s="50"/>
      <c r="V157" s="50"/>
      <c r="W157" s="50"/>
      <c r="X157" s="50"/>
      <c r="Y157" s="50"/>
      <c r="Z157" s="50"/>
      <c r="AA157" s="50"/>
      <c r="AB157" s="49"/>
      <c r="AC157" s="49"/>
      <c r="AD157" s="49"/>
      <c r="AE157" s="49"/>
      <c r="AF157" s="49"/>
      <c r="AG157" s="49"/>
      <c r="AH157" s="49"/>
      <c r="AI157" s="49"/>
      <c r="AJ157" s="49"/>
      <c r="AK157" s="49"/>
      <c r="AL157" s="49"/>
      <c r="AM157" s="49"/>
      <c r="AN157" s="49"/>
      <c r="AO157" s="49"/>
      <c r="AP157" s="49"/>
      <c r="AQ157" s="49"/>
      <c r="AR157" s="49"/>
      <c r="AS157" s="49"/>
      <c r="AT157" s="49"/>
      <c r="AU157" s="49"/>
      <c r="AV157" s="49"/>
      <c r="AW157" s="49"/>
      <c r="AX157" s="49"/>
      <c r="AY157" s="49"/>
      <c r="AZ157" s="49"/>
      <c r="BA157" s="49"/>
      <c r="BB157" s="49"/>
      <c r="BC157" s="49"/>
      <c r="BD157" s="49"/>
      <c r="BE157" s="49"/>
      <c r="BF157" s="49"/>
      <c r="BG157" s="49"/>
      <c r="BH157" s="49"/>
      <c r="BI157" s="49"/>
      <c r="BJ157" s="49"/>
      <c r="BK157" s="49"/>
      <c r="BL157" s="49"/>
      <c r="BM157" s="49"/>
      <c r="BN157" s="49"/>
      <c r="BO157" s="49"/>
      <c r="BP157" s="49"/>
      <c r="BQ157" s="49"/>
      <c r="BR157" s="49"/>
    </row>
    <row r="158" spans="1:70" s="22" customFormat="1" ht="15" customHeight="1" x14ac:dyDescent="0.25">
      <c r="A158" s="51" t="s">
        <v>287</v>
      </c>
      <c r="B158" s="48"/>
      <c r="C158" s="48"/>
      <c r="D158" s="48"/>
      <c r="E158" s="48"/>
      <c r="F158" s="48"/>
      <c r="G158" s="48"/>
      <c r="H158" s="48"/>
      <c r="I158" s="48"/>
      <c r="J158" s="48"/>
      <c r="K158" s="48"/>
      <c r="L158" s="48"/>
      <c r="M158" s="48"/>
      <c r="N158" s="48"/>
      <c r="O158" s="49"/>
      <c r="P158" s="49"/>
      <c r="Q158" s="49"/>
      <c r="R158" s="49"/>
      <c r="S158" s="49"/>
      <c r="T158" s="49"/>
      <c r="U158" s="50"/>
      <c r="V158" s="50"/>
      <c r="W158" s="50"/>
      <c r="X158" s="50"/>
      <c r="Y158" s="50"/>
      <c r="Z158" s="50"/>
      <c r="AA158" s="50"/>
      <c r="AB158" s="49"/>
      <c r="AC158" s="49"/>
      <c r="AD158" s="49"/>
      <c r="AE158" s="49"/>
      <c r="AF158" s="49"/>
      <c r="AG158" s="49"/>
      <c r="AH158" s="49"/>
      <c r="AI158" s="49"/>
      <c r="AJ158" s="49"/>
      <c r="AK158" s="49"/>
      <c r="AL158" s="49"/>
      <c r="AM158" s="49"/>
      <c r="AN158" s="49"/>
      <c r="AO158" s="49"/>
      <c r="AP158" s="49"/>
      <c r="AQ158" s="49"/>
      <c r="AR158" s="49"/>
      <c r="AS158" s="49"/>
      <c r="AT158" s="49"/>
      <c r="AU158" s="49"/>
      <c r="AV158" s="49"/>
      <c r="AW158" s="49"/>
      <c r="AX158" s="49"/>
      <c r="AY158" s="49"/>
      <c r="AZ158" s="49"/>
      <c r="BA158" s="49"/>
      <c r="BB158" s="49"/>
      <c r="BC158" s="49"/>
      <c r="BD158" s="49"/>
      <c r="BE158" s="49"/>
      <c r="BF158" s="49"/>
      <c r="BG158" s="49"/>
      <c r="BH158" s="49"/>
      <c r="BI158" s="49"/>
      <c r="BJ158" s="49"/>
      <c r="BK158" s="49"/>
      <c r="BL158" s="49"/>
      <c r="BM158" s="49"/>
      <c r="BN158" s="49"/>
      <c r="BO158" s="49"/>
      <c r="BP158" s="49"/>
      <c r="BQ158" s="49"/>
      <c r="BR158" s="49"/>
    </row>
    <row r="159" spans="1:70" s="22" customFormat="1" ht="15" customHeight="1" x14ac:dyDescent="0.25">
      <c r="A159" s="441" t="s">
        <v>288</v>
      </c>
      <c r="B159" s="441"/>
      <c r="C159" s="441"/>
      <c r="D159" s="441"/>
      <c r="E159" s="441"/>
      <c r="F159" s="441"/>
      <c r="G159" s="441"/>
      <c r="H159" s="441"/>
      <c r="I159" s="441"/>
      <c r="J159" s="441"/>
      <c r="K159" s="441"/>
      <c r="L159" s="441"/>
      <c r="M159" s="441"/>
      <c r="N159" s="441"/>
      <c r="O159" s="442" t="s">
        <v>264</v>
      </c>
      <c r="P159" s="442"/>
      <c r="Q159" s="442"/>
      <c r="R159" s="442" t="s">
        <v>263</v>
      </c>
      <c r="S159" s="442"/>
      <c r="T159" s="442"/>
      <c r="U159" s="439" t="s">
        <v>289</v>
      </c>
      <c r="V159" s="439"/>
      <c r="W159" s="439"/>
      <c r="X159" s="439"/>
      <c r="Y159" s="439"/>
      <c r="Z159" s="439"/>
      <c r="AA159" s="439"/>
      <c r="AB159" s="49"/>
      <c r="AC159" s="49"/>
      <c r="AD159" s="49"/>
      <c r="AE159" s="49"/>
      <c r="AF159" s="49"/>
      <c r="AG159" s="49"/>
      <c r="AH159" s="49"/>
      <c r="AI159" s="49"/>
      <c r="AJ159" s="49"/>
      <c r="AK159" s="49"/>
      <c r="AL159" s="49"/>
      <c r="AM159" s="49"/>
      <c r="AN159" s="49"/>
      <c r="AO159" s="49"/>
      <c r="AP159" s="49"/>
      <c r="AQ159" s="49"/>
      <c r="AR159" s="49"/>
      <c r="AS159" s="49"/>
      <c r="AT159" s="49"/>
      <c r="AU159" s="49"/>
      <c r="AV159" s="49"/>
      <c r="AW159" s="49"/>
      <c r="AX159" s="49"/>
      <c r="AY159" s="49"/>
      <c r="AZ159" s="49"/>
      <c r="BA159" s="49"/>
      <c r="BB159" s="49"/>
      <c r="BC159" s="49"/>
      <c r="BD159" s="49"/>
      <c r="BE159" s="49"/>
      <c r="BF159" s="49"/>
      <c r="BG159" s="49"/>
      <c r="BH159" s="49"/>
      <c r="BI159" s="49"/>
      <c r="BJ159" s="49"/>
      <c r="BK159" s="49"/>
      <c r="BL159" s="49"/>
      <c r="BM159" s="49"/>
      <c r="BN159" s="49"/>
      <c r="BO159" s="49"/>
      <c r="BP159" s="49"/>
      <c r="BQ159" s="49"/>
      <c r="BR159" s="49"/>
    </row>
    <row r="160" spans="1:70" s="22" customFormat="1" ht="15" customHeight="1" x14ac:dyDescent="0.25">
      <c r="A160" s="441" t="s">
        <v>290</v>
      </c>
      <c r="B160" s="441"/>
      <c r="C160" s="441"/>
      <c r="D160" s="441"/>
      <c r="E160" s="441"/>
      <c r="F160" s="441"/>
      <c r="G160" s="441"/>
      <c r="H160" s="441"/>
      <c r="I160" s="441"/>
      <c r="J160" s="441"/>
      <c r="K160" s="441"/>
      <c r="L160" s="441"/>
      <c r="M160" s="441"/>
      <c r="N160" s="441"/>
      <c r="O160" s="442" t="s">
        <v>264</v>
      </c>
      <c r="P160" s="442"/>
      <c r="Q160" s="442"/>
      <c r="R160" s="442" t="s">
        <v>263</v>
      </c>
      <c r="S160" s="442"/>
      <c r="T160" s="442"/>
      <c r="U160" s="447" t="s">
        <v>291</v>
      </c>
      <c r="V160" s="447"/>
      <c r="W160" s="447"/>
      <c r="X160" s="447"/>
      <c r="Y160" s="447"/>
      <c r="Z160" s="447"/>
      <c r="AA160" s="447"/>
      <c r="AB160" s="49"/>
      <c r="AC160" s="49"/>
      <c r="AD160" s="49"/>
      <c r="AE160" s="49"/>
      <c r="AF160" s="49"/>
      <c r="AG160" s="49"/>
      <c r="AH160" s="49"/>
      <c r="AI160" s="49"/>
      <c r="AJ160" s="49"/>
      <c r="AK160" s="49"/>
      <c r="AL160" s="49"/>
      <c r="AM160" s="49"/>
      <c r="AN160" s="49"/>
      <c r="AO160" s="49"/>
      <c r="AP160" s="49"/>
      <c r="AQ160" s="49"/>
      <c r="AR160" s="49"/>
      <c r="AS160" s="49"/>
      <c r="AT160" s="49"/>
      <c r="AU160" s="49"/>
      <c r="AV160" s="49"/>
      <c r="AW160" s="49"/>
      <c r="AX160" s="49"/>
      <c r="AY160" s="49"/>
      <c r="AZ160" s="49"/>
      <c r="BA160" s="49"/>
      <c r="BB160" s="49"/>
      <c r="BC160" s="49"/>
      <c r="BD160" s="49"/>
      <c r="BE160" s="49"/>
      <c r="BF160" s="49"/>
      <c r="BG160" s="49"/>
      <c r="BH160" s="49"/>
      <c r="BI160" s="49"/>
      <c r="BJ160" s="49"/>
      <c r="BK160" s="49"/>
      <c r="BL160" s="49"/>
      <c r="BM160" s="49"/>
      <c r="BN160" s="49"/>
      <c r="BO160" s="49"/>
      <c r="BP160" s="49"/>
      <c r="BQ160" s="49"/>
      <c r="BR160" s="49"/>
    </row>
    <row r="161" spans="1:70" s="22" customFormat="1" ht="12.6" x14ac:dyDescent="0.25">
      <c r="A161" s="441" t="s">
        <v>292</v>
      </c>
      <c r="B161" s="441"/>
      <c r="C161" s="441"/>
      <c r="D161" s="441"/>
      <c r="E161" s="441"/>
      <c r="F161" s="441"/>
      <c r="G161" s="441"/>
      <c r="H161" s="441"/>
      <c r="I161" s="441"/>
      <c r="J161" s="441"/>
      <c r="K161" s="441"/>
      <c r="L161" s="441"/>
      <c r="M161" s="441"/>
      <c r="N161" s="441"/>
      <c r="O161" s="442" t="s">
        <v>264</v>
      </c>
      <c r="P161" s="442"/>
      <c r="Q161" s="442"/>
      <c r="R161" s="442" t="s">
        <v>263</v>
      </c>
      <c r="S161" s="442"/>
      <c r="T161" s="442"/>
      <c r="U161" s="447" t="s">
        <v>293</v>
      </c>
      <c r="V161" s="447"/>
      <c r="W161" s="447"/>
      <c r="X161" s="447"/>
      <c r="Y161" s="447"/>
      <c r="Z161" s="447"/>
      <c r="AA161" s="447"/>
      <c r="AB161" s="49"/>
      <c r="AC161" s="49"/>
      <c r="AD161" s="49"/>
      <c r="AE161" s="49"/>
      <c r="AF161" s="49"/>
      <c r="AG161" s="49"/>
      <c r="AH161" s="49"/>
      <c r="AI161" s="49"/>
      <c r="AJ161" s="49"/>
      <c r="AK161" s="49"/>
      <c r="AL161" s="49"/>
      <c r="AM161" s="49"/>
      <c r="AN161" s="49"/>
      <c r="AO161" s="49"/>
      <c r="AP161" s="49"/>
      <c r="AQ161" s="49"/>
      <c r="AR161" s="49"/>
      <c r="AS161" s="49"/>
      <c r="AT161" s="49"/>
      <c r="AU161" s="49"/>
      <c r="AV161" s="49"/>
      <c r="AW161" s="49"/>
      <c r="AX161" s="49"/>
      <c r="AY161" s="49"/>
      <c r="AZ161" s="49"/>
      <c r="BA161" s="49"/>
      <c r="BB161" s="49"/>
      <c r="BC161" s="49"/>
      <c r="BD161" s="49"/>
      <c r="BE161" s="49"/>
      <c r="BF161" s="49"/>
      <c r="BG161" s="49"/>
      <c r="BH161" s="49"/>
      <c r="BI161" s="49"/>
      <c r="BJ161" s="49"/>
      <c r="BK161" s="49"/>
      <c r="BL161" s="49"/>
      <c r="BM161" s="49"/>
      <c r="BN161" s="49"/>
      <c r="BO161" s="49"/>
      <c r="BP161" s="49"/>
      <c r="BQ161" s="49"/>
      <c r="BR161" s="49"/>
    </row>
    <row r="162" spans="1:70" s="22" customFormat="1" ht="12.6" x14ac:dyDescent="0.25">
      <c r="A162" s="441"/>
      <c r="B162" s="441"/>
      <c r="C162" s="441"/>
      <c r="D162" s="441"/>
      <c r="E162" s="441"/>
      <c r="F162" s="441"/>
      <c r="G162" s="441"/>
      <c r="H162" s="441"/>
      <c r="I162" s="441"/>
      <c r="J162" s="441"/>
      <c r="K162" s="441"/>
      <c r="L162" s="441"/>
      <c r="M162" s="441"/>
      <c r="N162" s="441"/>
      <c r="O162" s="442"/>
      <c r="P162" s="442"/>
      <c r="Q162" s="442"/>
      <c r="R162" s="442"/>
      <c r="S162" s="442"/>
      <c r="T162" s="442"/>
      <c r="U162" s="447"/>
      <c r="V162" s="447"/>
      <c r="W162" s="447"/>
      <c r="X162" s="447"/>
      <c r="Y162" s="447"/>
      <c r="Z162" s="447"/>
      <c r="AA162" s="447"/>
      <c r="AB162" s="49"/>
      <c r="AC162" s="49"/>
      <c r="AD162" s="49"/>
      <c r="AE162" s="49"/>
      <c r="AF162" s="49"/>
      <c r="AG162" s="49"/>
      <c r="AH162" s="49"/>
      <c r="AI162" s="49"/>
      <c r="AJ162" s="49"/>
      <c r="AK162" s="49"/>
      <c r="AL162" s="49"/>
      <c r="AM162" s="49"/>
      <c r="AN162" s="49"/>
      <c r="AO162" s="49"/>
      <c r="AP162" s="49"/>
      <c r="AQ162" s="49"/>
      <c r="AR162" s="49"/>
      <c r="AS162" s="49"/>
      <c r="AT162" s="49"/>
      <c r="AU162" s="49"/>
      <c r="AV162" s="49"/>
      <c r="AW162" s="49"/>
      <c r="AX162" s="49"/>
      <c r="AY162" s="49"/>
      <c r="AZ162" s="49"/>
      <c r="BA162" s="49"/>
      <c r="BB162" s="49"/>
      <c r="BC162" s="49"/>
      <c r="BD162" s="49"/>
      <c r="BE162" s="49"/>
      <c r="BF162" s="49"/>
      <c r="BG162" s="49"/>
      <c r="BH162" s="49"/>
      <c r="BI162" s="49"/>
      <c r="BJ162" s="49"/>
      <c r="BK162" s="49"/>
      <c r="BL162" s="49"/>
      <c r="BM162" s="49"/>
      <c r="BN162" s="49"/>
      <c r="BO162" s="49"/>
      <c r="BP162" s="49"/>
      <c r="BQ162" s="49"/>
      <c r="BR162" s="49"/>
    </row>
    <row r="163" spans="1:70" s="22" customFormat="1" ht="12.6" x14ac:dyDescent="0.25">
      <c r="A163" s="441" t="s">
        <v>294</v>
      </c>
      <c r="B163" s="441"/>
      <c r="C163" s="441"/>
      <c r="D163" s="441"/>
      <c r="E163" s="441"/>
      <c r="F163" s="441"/>
      <c r="G163" s="441"/>
      <c r="H163" s="441"/>
      <c r="I163" s="441"/>
      <c r="J163" s="441"/>
      <c r="K163" s="441"/>
      <c r="L163" s="441"/>
      <c r="M163" s="441"/>
      <c r="N163" s="441"/>
      <c r="O163" s="442" t="s">
        <v>263</v>
      </c>
      <c r="P163" s="442"/>
      <c r="Q163" s="442"/>
      <c r="R163" s="442" t="s">
        <v>263</v>
      </c>
      <c r="S163" s="442"/>
      <c r="T163" s="442"/>
      <c r="U163" s="447" t="s">
        <v>293</v>
      </c>
      <c r="V163" s="447"/>
      <c r="W163" s="447"/>
      <c r="X163" s="447"/>
      <c r="Y163" s="447"/>
      <c r="Z163" s="447"/>
      <c r="AA163" s="447"/>
      <c r="AB163" s="49"/>
      <c r="AC163" s="49"/>
      <c r="AD163" s="49"/>
      <c r="AE163" s="49"/>
      <c r="AF163" s="49"/>
      <c r="AG163" s="49"/>
      <c r="AH163" s="49"/>
      <c r="AI163" s="49"/>
      <c r="AJ163" s="49"/>
      <c r="AK163" s="49"/>
      <c r="AL163" s="49"/>
      <c r="AM163" s="49"/>
      <c r="AN163" s="49"/>
      <c r="AO163" s="49"/>
      <c r="AP163" s="49"/>
      <c r="AQ163" s="49"/>
      <c r="AR163" s="49"/>
      <c r="AS163" s="49"/>
      <c r="AT163" s="49"/>
      <c r="AU163" s="49"/>
      <c r="AV163" s="49"/>
      <c r="AW163" s="49"/>
      <c r="AX163" s="49"/>
      <c r="AY163" s="49"/>
      <c r="AZ163" s="49"/>
      <c r="BA163" s="49"/>
      <c r="BB163" s="49"/>
      <c r="BC163" s="49"/>
      <c r="BD163" s="49"/>
      <c r="BE163" s="49"/>
      <c r="BF163" s="49"/>
      <c r="BG163" s="49"/>
      <c r="BH163" s="49"/>
      <c r="BI163" s="49"/>
      <c r="BJ163" s="49"/>
      <c r="BK163" s="49"/>
      <c r="BL163" s="49"/>
      <c r="BM163" s="49"/>
      <c r="BN163" s="49"/>
      <c r="BO163" s="49"/>
      <c r="BP163" s="49"/>
      <c r="BQ163" s="49"/>
      <c r="BR163" s="49"/>
    </row>
    <row r="164" spans="1:70" s="22" customFormat="1" ht="12.6" x14ac:dyDescent="0.25">
      <c r="A164" s="441"/>
      <c r="B164" s="441"/>
      <c r="C164" s="441"/>
      <c r="D164" s="441"/>
      <c r="E164" s="441"/>
      <c r="F164" s="441"/>
      <c r="G164" s="441"/>
      <c r="H164" s="441"/>
      <c r="I164" s="441"/>
      <c r="J164" s="441"/>
      <c r="K164" s="441"/>
      <c r="L164" s="441"/>
      <c r="M164" s="441"/>
      <c r="N164" s="441"/>
      <c r="O164" s="442"/>
      <c r="P164" s="442"/>
      <c r="Q164" s="442"/>
      <c r="R164" s="442"/>
      <c r="S164" s="442"/>
      <c r="T164" s="442"/>
      <c r="U164" s="447"/>
      <c r="V164" s="447"/>
      <c r="W164" s="447"/>
      <c r="X164" s="447"/>
      <c r="Y164" s="447"/>
      <c r="Z164" s="447"/>
      <c r="AA164" s="447"/>
      <c r="AB164" s="49"/>
      <c r="AC164" s="49"/>
      <c r="AD164" s="49"/>
      <c r="AE164" s="49"/>
      <c r="AF164" s="49"/>
      <c r="AG164" s="49"/>
      <c r="AH164" s="49"/>
      <c r="AI164" s="49"/>
      <c r="AJ164" s="49"/>
      <c r="AK164" s="49"/>
      <c r="AL164" s="49"/>
      <c r="AM164" s="49"/>
      <c r="AN164" s="49"/>
      <c r="AO164" s="49"/>
      <c r="AP164" s="49"/>
      <c r="AQ164" s="49"/>
      <c r="AR164" s="49"/>
      <c r="AS164" s="49"/>
      <c r="AT164" s="49"/>
      <c r="AU164" s="49"/>
      <c r="AV164" s="49"/>
      <c r="AW164" s="49"/>
      <c r="AX164" s="49"/>
      <c r="AY164" s="49"/>
      <c r="AZ164" s="49"/>
      <c r="BA164" s="49"/>
      <c r="BB164" s="49"/>
      <c r="BC164" s="49"/>
      <c r="BD164" s="49"/>
      <c r="BE164" s="49"/>
      <c r="BF164" s="49"/>
      <c r="BG164" s="49"/>
      <c r="BH164" s="49"/>
      <c r="BI164" s="49"/>
      <c r="BJ164" s="49"/>
      <c r="BK164" s="49"/>
      <c r="BL164" s="49"/>
      <c r="BM164" s="49"/>
      <c r="BN164" s="49"/>
      <c r="BO164" s="49"/>
      <c r="BP164" s="49"/>
      <c r="BQ164" s="49"/>
      <c r="BR164" s="49"/>
    </row>
    <row r="165" spans="1:70" s="22" customFormat="1" ht="18" customHeight="1" x14ac:dyDescent="0.25">
      <c r="A165" s="448" t="s">
        <v>295</v>
      </c>
      <c r="B165" s="448"/>
      <c r="C165" s="448"/>
      <c r="D165" s="448"/>
      <c r="E165" s="448"/>
      <c r="F165" s="448"/>
      <c r="G165" s="448"/>
      <c r="H165" s="448"/>
      <c r="I165" s="448"/>
      <c r="J165" s="448"/>
      <c r="K165" s="448"/>
      <c r="L165" s="448"/>
      <c r="M165" s="448"/>
      <c r="N165" s="448"/>
      <c r="O165" s="448"/>
      <c r="P165" s="448"/>
      <c r="Q165" s="448"/>
      <c r="R165" s="448"/>
      <c r="S165" s="448"/>
      <c r="T165" s="448"/>
      <c r="U165" s="448"/>
      <c r="V165" s="448"/>
      <c r="W165" s="448"/>
      <c r="X165" s="448"/>
      <c r="Y165" s="448"/>
      <c r="Z165" s="448"/>
      <c r="AA165" s="448"/>
      <c r="AB165" s="49"/>
      <c r="AC165" s="49"/>
      <c r="AD165" s="49"/>
      <c r="AE165" s="49"/>
      <c r="AF165" s="49"/>
      <c r="AG165" s="49"/>
      <c r="AH165" s="49"/>
      <c r="AI165" s="49"/>
      <c r="AJ165" s="49"/>
      <c r="AK165" s="49"/>
      <c r="AL165" s="49"/>
      <c r="AM165" s="49"/>
      <c r="AN165" s="49"/>
      <c r="AO165" s="49"/>
      <c r="AP165" s="49"/>
      <c r="AQ165" s="49"/>
      <c r="AR165" s="49"/>
      <c r="AS165" s="49"/>
      <c r="AT165" s="49"/>
      <c r="AU165" s="49"/>
      <c r="AV165" s="49"/>
      <c r="AW165" s="49"/>
      <c r="AX165" s="49"/>
      <c r="AY165" s="49"/>
      <c r="AZ165" s="49"/>
      <c r="BA165" s="49"/>
      <c r="BB165" s="49"/>
      <c r="BC165" s="49"/>
      <c r="BD165" s="49"/>
      <c r="BE165" s="49"/>
      <c r="BF165" s="49"/>
      <c r="BG165" s="49"/>
      <c r="BH165" s="49"/>
      <c r="BI165" s="49"/>
      <c r="BJ165" s="49"/>
      <c r="BK165" s="49"/>
      <c r="BL165" s="49"/>
      <c r="BM165" s="49"/>
      <c r="BN165" s="49"/>
      <c r="BO165" s="49"/>
      <c r="BP165" s="49"/>
      <c r="BQ165" s="49"/>
      <c r="BR165" s="49"/>
    </row>
    <row r="166" spans="1:70" s="22" customFormat="1" ht="18" customHeight="1" x14ac:dyDescent="0.25">
      <c r="A166" s="448"/>
      <c r="B166" s="448"/>
      <c r="C166" s="448"/>
      <c r="D166" s="448"/>
      <c r="E166" s="448"/>
      <c r="F166" s="448"/>
      <c r="G166" s="448"/>
      <c r="H166" s="448"/>
      <c r="I166" s="448"/>
      <c r="J166" s="448"/>
      <c r="K166" s="448"/>
      <c r="L166" s="448"/>
      <c r="M166" s="448"/>
      <c r="N166" s="448"/>
      <c r="O166" s="448"/>
      <c r="P166" s="448"/>
      <c r="Q166" s="448"/>
      <c r="R166" s="448"/>
      <c r="S166" s="448"/>
      <c r="T166" s="448"/>
      <c r="U166" s="448"/>
      <c r="V166" s="448"/>
      <c r="W166" s="448"/>
      <c r="X166" s="448"/>
      <c r="Y166" s="448"/>
      <c r="Z166" s="448"/>
      <c r="AA166" s="448"/>
      <c r="AB166" s="49"/>
      <c r="AC166" s="49"/>
      <c r="AD166" s="49"/>
      <c r="AE166" s="49"/>
      <c r="AF166" s="49"/>
      <c r="AG166" s="49"/>
      <c r="AH166" s="49"/>
      <c r="AI166" s="49"/>
      <c r="AJ166" s="49"/>
      <c r="AK166" s="49"/>
      <c r="AL166" s="49"/>
      <c r="AM166" s="49"/>
      <c r="AN166" s="49"/>
      <c r="AO166" s="49"/>
      <c r="AP166" s="49"/>
      <c r="AQ166" s="49"/>
      <c r="AR166" s="49"/>
      <c r="AS166" s="49"/>
      <c r="AT166" s="49"/>
      <c r="AU166" s="49"/>
      <c r="AV166" s="49"/>
      <c r="AW166" s="49"/>
      <c r="AX166" s="49"/>
      <c r="AY166" s="49"/>
      <c r="AZ166" s="49"/>
      <c r="BA166" s="49"/>
      <c r="BB166" s="49"/>
      <c r="BC166" s="49"/>
      <c r="BD166" s="49"/>
      <c r="BE166" s="49"/>
      <c r="BF166" s="49"/>
      <c r="BG166" s="49"/>
      <c r="BH166" s="49"/>
      <c r="BI166" s="49"/>
      <c r="BJ166" s="49"/>
      <c r="BK166" s="49"/>
      <c r="BL166" s="49"/>
      <c r="BM166" s="49"/>
      <c r="BN166" s="49"/>
      <c r="BO166" s="49"/>
      <c r="BP166" s="49"/>
      <c r="BQ166" s="49"/>
      <c r="BR166" s="49"/>
    </row>
    <row r="167" spans="1:70" s="49" customFormat="1" ht="15" customHeight="1" x14ac:dyDescent="0.25"/>
    <row r="168" spans="1:70" s="49" customFormat="1" ht="15" customHeight="1" x14ac:dyDescent="0.25"/>
    <row r="169" spans="1:70" s="49" customFormat="1" ht="15" customHeight="1" x14ac:dyDescent="0.25"/>
    <row r="170" spans="1:70" s="49" customFormat="1" ht="15" customHeight="1" x14ac:dyDescent="0.25"/>
    <row r="171" spans="1:70" s="49" customFormat="1" ht="15" customHeight="1" x14ac:dyDescent="0.25"/>
    <row r="172" spans="1:70" s="49" customFormat="1" ht="15" customHeight="1" x14ac:dyDescent="0.25"/>
    <row r="173" spans="1:70" s="32" customFormat="1" ht="15" customHeight="1" x14ac:dyDescent="0.2"/>
    <row r="174" spans="1:70" s="32" customFormat="1" ht="15" customHeight="1" x14ac:dyDescent="0.2"/>
    <row r="175" spans="1:70" s="32" customFormat="1" ht="15" customHeight="1" x14ac:dyDescent="0.2"/>
    <row r="176" spans="1:70" s="32" customFormat="1" ht="15" customHeight="1" x14ac:dyDescent="0.2"/>
    <row r="177" s="32" customFormat="1" ht="15" customHeight="1" x14ac:dyDescent="0.2"/>
    <row r="178" s="32" customFormat="1" ht="15" customHeight="1" x14ac:dyDescent="0.2"/>
    <row r="179" s="32" customFormat="1" ht="15" customHeight="1" x14ac:dyDescent="0.2"/>
    <row r="180" s="32" customFormat="1" ht="15" customHeight="1" x14ac:dyDescent="0.2"/>
    <row r="181" s="32" customFormat="1" ht="15" customHeight="1" x14ac:dyDescent="0.2"/>
    <row r="182" s="32" customFormat="1" ht="15" customHeight="1" x14ac:dyDescent="0.2"/>
    <row r="183" s="32" customFormat="1" ht="15" customHeight="1" x14ac:dyDescent="0.2"/>
    <row r="184" s="32" customFormat="1" ht="15" customHeight="1" x14ac:dyDescent="0.2"/>
    <row r="185" s="32" customFormat="1" ht="15" customHeight="1" x14ac:dyDescent="0.2"/>
    <row r="186" s="32" customFormat="1" ht="15" customHeight="1" x14ac:dyDescent="0.2"/>
    <row r="187" s="32" customFormat="1" ht="15" customHeight="1" x14ac:dyDescent="0.2"/>
    <row r="188" s="32" customFormat="1" ht="15" customHeight="1" x14ac:dyDescent="0.2"/>
    <row r="189" s="32" customFormat="1" ht="15" customHeight="1" x14ac:dyDescent="0.2"/>
    <row r="190" s="32" customFormat="1" ht="15" customHeight="1" x14ac:dyDescent="0.2"/>
    <row r="191" s="32" customFormat="1" ht="15" customHeight="1" x14ac:dyDescent="0.2"/>
    <row r="192" s="32" customFormat="1" ht="15" customHeight="1" x14ac:dyDescent="0.2"/>
    <row r="193" s="32" customFormat="1" ht="15" customHeight="1" x14ac:dyDescent="0.2"/>
    <row r="194" s="32" customFormat="1" ht="15" customHeight="1" x14ac:dyDescent="0.2"/>
    <row r="195" s="32" customFormat="1" ht="15" customHeight="1" x14ac:dyDescent="0.2"/>
    <row r="196" s="32" customFormat="1" ht="15" customHeight="1" x14ac:dyDescent="0.2"/>
    <row r="197" s="32" customFormat="1" ht="15" customHeight="1" x14ac:dyDescent="0.2"/>
    <row r="198" s="32" customFormat="1" ht="15" customHeight="1" x14ac:dyDescent="0.2"/>
    <row r="199" s="32" customFormat="1" ht="15" customHeight="1" x14ac:dyDescent="0.2"/>
    <row r="200" s="32" customFormat="1" ht="15" customHeight="1" x14ac:dyDescent="0.2"/>
    <row r="201" s="32" customFormat="1" ht="15" customHeight="1" x14ac:dyDescent="0.2"/>
    <row r="202" s="32" customFormat="1" ht="15" customHeight="1" x14ac:dyDescent="0.2"/>
    <row r="203" s="32" customFormat="1" ht="15" customHeight="1" x14ac:dyDescent="0.2"/>
    <row r="204" s="32" customFormat="1" ht="15" customHeight="1" x14ac:dyDescent="0.2"/>
  </sheetData>
  <sheetProtection algorithmName="SHA-512" hashValue="0vMTFYYezf7kqSPsIQ6Q7jgWUxX1h4Ppy+HQd8Zt6KoQjmGT6DrCJTiDxECgbQ6V9oy2oQudQxolUDF5a5X2iA==" saltValue="w7LyONuvoY0wL7T2/szSyg==" spinCount="100000" sheet="1" objects="1" scenarios="1"/>
  <mergeCells count="150">
    <mergeCell ref="A165:AA166"/>
    <mergeCell ref="A161:N162"/>
    <mergeCell ref="O161:Q162"/>
    <mergeCell ref="R161:T162"/>
    <mergeCell ref="U161:AA162"/>
    <mergeCell ref="A163:N164"/>
    <mergeCell ref="O163:Q164"/>
    <mergeCell ref="R163:T164"/>
    <mergeCell ref="U163:AA164"/>
    <mergeCell ref="A159:N159"/>
    <mergeCell ref="O159:Q159"/>
    <mergeCell ref="R159:T159"/>
    <mergeCell ref="U159:AA159"/>
    <mergeCell ref="A160:N160"/>
    <mergeCell ref="O160:Q160"/>
    <mergeCell ref="R160:T160"/>
    <mergeCell ref="U160:AA160"/>
    <mergeCell ref="A155:N155"/>
    <mergeCell ref="O155:Q155"/>
    <mergeCell ref="R155:T155"/>
    <mergeCell ref="U155:AA155"/>
    <mergeCell ref="A156:N156"/>
    <mergeCell ref="O156:Q156"/>
    <mergeCell ref="R156:T156"/>
    <mergeCell ref="U156:AA156"/>
    <mergeCell ref="O153:Q153"/>
    <mergeCell ref="R153:T153"/>
    <mergeCell ref="A154:N154"/>
    <mergeCell ref="O154:Q154"/>
    <mergeCell ref="R154:T154"/>
    <mergeCell ref="U154:AA154"/>
    <mergeCell ref="A151:N151"/>
    <mergeCell ref="O151:Q151"/>
    <mergeCell ref="R151:T151"/>
    <mergeCell ref="U151:AA151"/>
    <mergeCell ref="A152:N152"/>
    <mergeCell ref="O152:Q152"/>
    <mergeCell ref="R152:T152"/>
    <mergeCell ref="U152:AA152"/>
    <mergeCell ref="A143:N143"/>
    <mergeCell ref="O143:Q143"/>
    <mergeCell ref="R143:T143"/>
    <mergeCell ref="U143:AA143"/>
    <mergeCell ref="A144:N147"/>
    <mergeCell ref="O144:Q147"/>
    <mergeCell ref="R144:T147"/>
    <mergeCell ref="U144:AA147"/>
    <mergeCell ref="A139:N140"/>
    <mergeCell ref="O139:Q140"/>
    <mergeCell ref="R139:T140"/>
    <mergeCell ref="U139:AA140"/>
    <mergeCell ref="A141:N142"/>
    <mergeCell ref="O141:Q142"/>
    <mergeCell ref="R141:T142"/>
    <mergeCell ref="U141:AA142"/>
    <mergeCell ref="A136:N136"/>
    <mergeCell ref="O136:Q136"/>
    <mergeCell ref="R136:T136"/>
    <mergeCell ref="U136:AA136"/>
    <mergeCell ref="A137:N138"/>
    <mergeCell ref="O137:Q138"/>
    <mergeCell ref="R137:T138"/>
    <mergeCell ref="U137:AA138"/>
    <mergeCell ref="A134:N134"/>
    <mergeCell ref="O134:Q134"/>
    <mergeCell ref="R134:T134"/>
    <mergeCell ref="U134:AA134"/>
    <mergeCell ref="A135:N135"/>
    <mergeCell ref="O135:Q135"/>
    <mergeCell ref="R135:T135"/>
    <mergeCell ref="U135:AA135"/>
    <mergeCell ref="A132:N132"/>
    <mergeCell ref="O132:Q132"/>
    <mergeCell ref="R132:T132"/>
    <mergeCell ref="U132:AA132"/>
    <mergeCell ref="A133:N133"/>
    <mergeCell ref="O133:Q133"/>
    <mergeCell ref="R133:T133"/>
    <mergeCell ref="U133:AA133"/>
    <mergeCell ref="A130:N130"/>
    <mergeCell ref="O130:Q130"/>
    <mergeCell ref="R130:T130"/>
    <mergeCell ref="U130:AA130"/>
    <mergeCell ref="A131:N131"/>
    <mergeCell ref="O131:Q131"/>
    <mergeCell ref="R131:T131"/>
    <mergeCell ref="U131:AA131"/>
    <mergeCell ref="A128:N128"/>
    <mergeCell ref="O128:Q128"/>
    <mergeCell ref="R128:T128"/>
    <mergeCell ref="U128:AA128"/>
    <mergeCell ref="A129:N129"/>
    <mergeCell ref="O129:Q129"/>
    <mergeCell ref="R129:T129"/>
    <mergeCell ref="U129:AA129"/>
    <mergeCell ref="A120:AA122"/>
    <mergeCell ref="O125:Q126"/>
    <mergeCell ref="R125:T126"/>
    <mergeCell ref="A127:N127"/>
    <mergeCell ref="O127:Q127"/>
    <mergeCell ref="R127:T127"/>
    <mergeCell ref="U127:AA127"/>
    <mergeCell ref="B89:T90"/>
    <mergeCell ref="X89:AA90"/>
    <mergeCell ref="A99:AA101"/>
    <mergeCell ref="A104:AA108"/>
    <mergeCell ref="A111:AA113"/>
    <mergeCell ref="A116:AA119"/>
    <mergeCell ref="I68:M68"/>
    <mergeCell ref="I69:M69"/>
    <mergeCell ref="I70:M70"/>
    <mergeCell ref="I71:M71"/>
    <mergeCell ref="A85:AA86"/>
    <mergeCell ref="B87:T88"/>
    <mergeCell ref="X87:AA88"/>
    <mergeCell ref="A56:O56"/>
    <mergeCell ref="A57:AA58"/>
    <mergeCell ref="A59:AA60"/>
    <mergeCell ref="A62:O62"/>
    <mergeCell ref="A63:AA64"/>
    <mergeCell ref="A65:K65"/>
    <mergeCell ref="L65:AA65"/>
    <mergeCell ref="A44:N44"/>
    <mergeCell ref="F45:I45"/>
    <mergeCell ref="F46:I46"/>
    <mergeCell ref="F47:I47"/>
    <mergeCell ref="A51:O51"/>
    <mergeCell ref="A37:E38"/>
    <mergeCell ref="F37:AA38"/>
    <mergeCell ref="A40:E40"/>
    <mergeCell ref="F40:AA40"/>
    <mergeCell ref="A42:E42"/>
    <mergeCell ref="F42:AA42"/>
    <mergeCell ref="L23:P23"/>
    <mergeCell ref="B26:AA28"/>
    <mergeCell ref="A32:E32"/>
    <mergeCell ref="A34:E34"/>
    <mergeCell ref="F34:AA35"/>
    <mergeCell ref="L12:P12"/>
    <mergeCell ref="B14:AA15"/>
    <mergeCell ref="B16:AA17"/>
    <mergeCell ref="A19:AA20"/>
    <mergeCell ref="L21:P21"/>
    <mergeCell ref="L22:P22"/>
    <mergeCell ref="A1:AA3"/>
    <mergeCell ref="A5:D5"/>
    <mergeCell ref="E5:AA5"/>
    <mergeCell ref="A7:AA8"/>
    <mergeCell ref="L10:P10"/>
    <mergeCell ref="L11:P11"/>
  </mergeCells>
  <conditionalFormatting sqref="E5:AA5">
    <cfRule type="beginsWith" dxfId="11" priority="1" operator="beginsWith" text="Funk">
      <formula>LEFT(E5,LEN("Funk"))="Funk"</formula>
    </cfRule>
    <cfRule type="beginsWith" dxfId="10" priority="2" operator="beginsWith" text="Geme">
      <formula>LEFT(E5,LEN("Geme"))="Geme"</formula>
    </cfRule>
    <cfRule type="beginsWith" dxfId="9" priority="3" operator="beginsWith" text="mit">
      <formula>LEFT(E5,LEN("mit"))="mit"</formula>
    </cfRule>
  </conditionalFormatting>
  <hyperlinks>
    <hyperlink ref="A32" location="Sitzungsgelder!A1" display="Sitzung:" xr:uid="{00000000-0004-0000-0800-000000000000}"/>
    <hyperlink ref="A34" location="Sitzungsgelder!A1" display="Besprechung:" xr:uid="{00000000-0004-0000-0800-000001000000}"/>
    <hyperlink ref="A37:E38" location="'Spesen (Essen_Kleinspesen)'!A1" display="Spesen GRP, GR:" xr:uid="{00000000-0004-0000-0800-000002000000}"/>
    <hyperlink ref="A40" location="Stundentschädigungen!A1" display="Entschädigung:" xr:uid="{00000000-0004-0000-0800-000003000000}"/>
    <hyperlink ref="A42" location="'Ausgaben für Gemeinde'!A1" display="Geschäftsessen:" xr:uid="{00000000-0004-0000-0800-000004000000}"/>
    <hyperlink ref="A44" location="Sitzungsgelder!A1" display="Vergütung für Sitzungen und Besprechungen" xr:uid="{00000000-0004-0000-0800-000005000000}"/>
    <hyperlink ref="A56" location="Stundentschädigungen!A1" display="Entschädigung pro Stunde" xr:uid="{00000000-0004-0000-0800-000006000000}"/>
    <hyperlink ref="A62" location="'Ausgaben für Gemeinde'!A1" display="Essen mit Dritten" xr:uid="{00000000-0004-0000-0800-000007000000}"/>
    <hyperlink ref="A51" location="'Spesen (Essen_Kleinspesen)'!A1" display="Spesen GRP, GR (ausserhalb der Gemeinde)" xr:uid="{00000000-0004-0000-0800-000008000000}"/>
  </hyperlinks>
  <pageMargins left="0.70866141732283472" right="0.70866141732283472" top="0.78740157480314965" bottom="0.78740157480314965" header="0.31496062992125984" footer="0.31496062992125984"/>
  <pageSetup paperSize="9" scale="97" fitToHeight="0" orientation="portrait" r:id="rId1"/>
  <headerFooter>
    <oddFooter xml:space="preserve">&amp;RSeite &amp;P </oddFooter>
  </headerFooter>
  <rowBreaks count="3" manualBreakCount="3">
    <brk id="50" max="26" man="1"/>
    <brk id="102" max="26" man="1"/>
    <brk id="149" max="26" man="1"/>
  </rowBreak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800-000000000000}">
          <x14:formula1>
            <xm:f>Daten!$G$3:$G$5</xm:f>
          </x14:formula1>
          <xm:sqref>E5:AA5</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activity xmlns="1567cdc0-58ac-432f-96d5-d8c594a1e70e"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57930C2C6C713F429A4D1F9763E5EC8F" ma:contentTypeVersion="16" ma:contentTypeDescription="Ein neues Dokument erstellen." ma:contentTypeScope="" ma:versionID="b00c16038e4c3ac3a6dd23477d001493">
  <xsd:schema xmlns:xsd="http://www.w3.org/2001/XMLSchema" xmlns:xs="http://www.w3.org/2001/XMLSchema" xmlns:p="http://schemas.microsoft.com/office/2006/metadata/properties" xmlns:ns3="1567cdc0-58ac-432f-96d5-d8c594a1e70e" xmlns:ns4="41ab8005-b1a2-445d-ab65-f628202aafed" targetNamespace="http://schemas.microsoft.com/office/2006/metadata/properties" ma:root="true" ma:fieldsID="de988f93b8f45e7e64102f8b5f5a44e1" ns3:_="" ns4:_="">
    <xsd:import namespace="1567cdc0-58ac-432f-96d5-d8c594a1e70e"/>
    <xsd:import namespace="41ab8005-b1a2-445d-ab65-f628202aafe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_activity" minOccurs="0"/>
                <xsd:element ref="ns4:SharedWithUsers" minOccurs="0"/>
                <xsd:element ref="ns4:SharedWithDetails" minOccurs="0"/>
                <xsd:element ref="ns4:SharingHintHash" minOccurs="0"/>
                <xsd:element ref="ns3:MediaLengthInSeconds" minOccurs="0"/>
                <xsd:element ref="ns3:MediaServiceObjectDetectorVersions" minOccurs="0"/>
                <xsd:element ref="ns3:MediaServiceSystemTag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567cdc0-58ac-432f-96d5-d8c594a1e70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_activity" ma:index="16" nillable="true" ma:displayName="_activity" ma:hidden="true" ma:internalName="_activity">
      <xsd:simpleType>
        <xsd:restriction base="dms:Note"/>
      </xsd:simpleType>
    </xsd:element>
    <xsd:element name="MediaLengthInSeconds" ma:index="20" nillable="true" ma:displayName="MediaLengthInSeconds" ma:hidden="true" ma:internalName="MediaLengthInSeconds" ma:readOnly="true">
      <xsd:simpleType>
        <xsd:restriction base="dms:Unknown"/>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1ab8005-b1a2-445d-ab65-f628202aafed" elementFormDefault="qualified">
    <xsd:import namespace="http://schemas.microsoft.com/office/2006/documentManagement/types"/>
    <xsd:import namespace="http://schemas.microsoft.com/office/infopath/2007/PartnerControls"/>
    <xsd:element name="SharedWithUsers" ma:index="17"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Freigegeben für - Details" ma:internalName="SharedWithDetails" ma:readOnly="true">
      <xsd:simpleType>
        <xsd:restriction base="dms:Note">
          <xsd:maxLength value="255"/>
        </xsd:restriction>
      </xsd:simpleType>
    </xsd:element>
    <xsd:element name="SharingHintHash" ma:index="19" nillable="true" ma:displayName="Freigabehinweis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8CF1F79-DA4B-4BC6-92BF-8AE5FA97B964}">
  <ds:schemaRefs>
    <ds:schemaRef ds:uri="http://schemas.microsoft.com/sharepoint/v3/contenttype/forms"/>
  </ds:schemaRefs>
</ds:datastoreItem>
</file>

<file path=customXml/itemProps2.xml><?xml version="1.0" encoding="utf-8"?>
<ds:datastoreItem xmlns:ds="http://schemas.openxmlformats.org/officeDocument/2006/customXml" ds:itemID="{CBBD2598-E909-4C2D-9A18-7124B69602B6}">
  <ds:schemaRefs>
    <ds:schemaRef ds:uri="http://schemas.microsoft.com/office/2006/metadata/properties"/>
    <ds:schemaRef ds:uri="http://schemas.microsoft.com/office/infopath/2007/PartnerControls"/>
    <ds:schemaRef ds:uri="1567cdc0-58ac-432f-96d5-d8c594a1e70e"/>
  </ds:schemaRefs>
</ds:datastoreItem>
</file>

<file path=customXml/itemProps3.xml><?xml version="1.0" encoding="utf-8"?>
<ds:datastoreItem xmlns:ds="http://schemas.openxmlformats.org/officeDocument/2006/customXml" ds:itemID="{3980B634-ECB6-4A0E-AD74-5925FFA2F3E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567cdc0-58ac-432f-96d5-d8c594a1e70e"/>
    <ds:schemaRef ds:uri="41ab8005-b1a2-445d-ab65-f628202aafe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14</vt:i4>
      </vt:variant>
      <vt:variant>
        <vt:lpstr>Benannte Bereiche</vt:lpstr>
      </vt:variant>
      <vt:variant>
        <vt:i4>13</vt:i4>
      </vt:variant>
    </vt:vector>
  </HeadingPairs>
  <TitlesOfParts>
    <vt:vector size="27" baseType="lpstr">
      <vt:lpstr>Hauptformular</vt:lpstr>
      <vt:lpstr>Sitzungen u. Besprechnungen</vt:lpstr>
      <vt:lpstr>Spesen (Essen_Kleinspesen)</vt:lpstr>
      <vt:lpstr>Spesen (Kilometer)</vt:lpstr>
      <vt:lpstr>Stundenentschädigungen</vt:lpstr>
      <vt:lpstr>Ausgaben für Gemeinde</vt:lpstr>
      <vt:lpstr>Gemeinderat_Kommission</vt:lpstr>
      <vt:lpstr>Beispiele</vt:lpstr>
      <vt:lpstr>Verordnung GRP_GR</vt:lpstr>
      <vt:lpstr>Verordnung FU_KM</vt:lpstr>
      <vt:lpstr>Verordnung MA</vt:lpstr>
      <vt:lpstr>Vorlage Verordnung (Arsi)</vt:lpstr>
      <vt:lpstr>Daten</vt:lpstr>
      <vt:lpstr>Kontrolle</vt:lpstr>
      <vt:lpstr>'Ausgaben für Gemeinde'!Druckbereich</vt:lpstr>
      <vt:lpstr>Beispiele!Druckbereich</vt:lpstr>
      <vt:lpstr>Gemeinderat_Kommission!Druckbereich</vt:lpstr>
      <vt:lpstr>Hauptformular!Druckbereich</vt:lpstr>
      <vt:lpstr>Kontrolle!Druckbereich</vt:lpstr>
      <vt:lpstr>'Sitzungen u. Besprechnungen'!Druckbereich</vt:lpstr>
      <vt:lpstr>'Spesen (Essen_Kleinspesen)'!Druckbereich</vt:lpstr>
      <vt:lpstr>'Spesen (Kilometer)'!Druckbereich</vt:lpstr>
      <vt:lpstr>Stundenentschädigungen!Druckbereich</vt:lpstr>
      <vt:lpstr>'Verordnung FU_KM'!Druckbereich</vt:lpstr>
      <vt:lpstr>'Verordnung GRP_GR'!Druckbereich</vt:lpstr>
      <vt:lpstr>'Verordnung MA'!Druckbereich</vt:lpstr>
      <vt:lpstr>'Vorlage Verordnung (Arsi)'!Druckbereich</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Einwohnergemeinde Täuffelen</dc:creator>
  <cp:keywords/>
  <dc:description/>
  <cp:lastModifiedBy>Merino Arseli</cp:lastModifiedBy>
  <cp:revision/>
  <cp:lastPrinted>2025-03-12T17:03:28Z</cp:lastPrinted>
  <dcterms:created xsi:type="dcterms:W3CDTF">1998-04-28T06:59:22Z</dcterms:created>
  <dcterms:modified xsi:type="dcterms:W3CDTF">2025-03-19T05:30:57Z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0x01010057930C2C6C713F429A4D1F9763E5EC8F</vt:lpwstr>
  </property>
</Properties>
</file>