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inanzverwaltung\aj\01.1907.00 Homepage\Online Schalter\Formulare\"/>
    </mc:Choice>
  </mc:AlternateContent>
  <bookViews>
    <workbookView xWindow="-105" yWindow="-105" windowWidth="19305" windowHeight="7200" tabRatio="742"/>
  </bookViews>
  <sheets>
    <sheet name="Hauptformular" sheetId="1" r:id="rId1"/>
    <sheet name="Sitzungsgelder" sheetId="6" r:id="rId2"/>
    <sheet name="Spesen" sheetId="7" r:id="rId3"/>
    <sheet name="Kilometer" sheetId="10" r:id="rId4"/>
    <sheet name="Stundentschädigungen" sheetId="8" r:id="rId5"/>
    <sheet name="Ausgaben für Gemeinde" sheetId="9" r:id="rId6"/>
    <sheet name="Gemeinderat_Kommission" sheetId="12" r:id="rId7"/>
    <sheet name="Beispiele" sheetId="5" r:id="rId8"/>
    <sheet name="Daten" sheetId="13" state="hidden" r:id="rId9"/>
  </sheets>
  <definedNames>
    <definedName name="_xlnm._FilterDatabase" localSheetId="5" hidden="1">'Ausgaben für Gemeinde'!$A$8:$H$95</definedName>
    <definedName name="_xlnm._FilterDatabase" localSheetId="7" hidden="1">Beispiele!$A$9:$V$98</definedName>
    <definedName name="_xlnm._FilterDatabase" localSheetId="8" hidden="1">Daten!$A$2:$B$2</definedName>
    <definedName name="_xlnm._FilterDatabase" localSheetId="0" hidden="1">Hauptformular!$A$14:$U$45</definedName>
    <definedName name="_xlnm._FilterDatabase" localSheetId="3" hidden="1">Kilometer!$A$3:$U$52</definedName>
    <definedName name="_xlnm._FilterDatabase" localSheetId="1" hidden="1">Sitzungsgelder!$A$3:$U$15</definedName>
    <definedName name="_xlnm._FilterDatabase" localSheetId="2" hidden="1">Spesen!$A$3:$U$52</definedName>
    <definedName name="_xlnm._FilterDatabase" localSheetId="4" hidden="1">Stundentschädigungen!$A$3:$U$51</definedName>
    <definedName name="_xlnm.Print_Area" localSheetId="5">'Ausgaben für Gemeinde'!$A$2:$H$63</definedName>
    <definedName name="_xlnm.Print_Area" localSheetId="7">Beispiele!$A$1:$H$92</definedName>
    <definedName name="_xlnm.Print_Area" localSheetId="6">Gemeinderat_Kommission!$A$2:$AC$29</definedName>
    <definedName name="_xlnm.Print_Area" localSheetId="0">Hauptformular!$A$6:$G$39</definedName>
    <definedName name="_xlnm.Print_Area" localSheetId="3">Kilometer!$A$3:$G$65</definedName>
    <definedName name="_xlnm.Print_Area" localSheetId="1">Sitzungsgelder!$A$2:$G$62</definedName>
    <definedName name="_xlnm.Print_Area" localSheetId="2">Spesen!$A$3:$G$65</definedName>
    <definedName name="_xlnm.Print_Area" localSheetId="4">Stundentschädigungen!$A$3:$G$66</definedName>
  </definedNames>
  <calcPr calcId="162913"/>
</workbook>
</file>

<file path=xl/calcChain.xml><?xml version="1.0" encoding="utf-8"?>
<calcChain xmlns="http://schemas.openxmlformats.org/spreadsheetml/2006/main">
  <c r="C8" i="10" l="1"/>
  <c r="A28" i="12" l="1"/>
  <c r="A2" i="12"/>
  <c r="Z27" i="12"/>
  <c r="X27" i="12"/>
  <c r="V27" i="12"/>
  <c r="T27" i="12"/>
  <c r="R27" i="12"/>
  <c r="P27" i="12"/>
  <c r="N27" i="12"/>
  <c r="L27" i="12"/>
  <c r="J27" i="12"/>
  <c r="H27" i="12"/>
  <c r="F27" i="12"/>
  <c r="D27" i="12"/>
  <c r="AP26" i="12"/>
  <c r="AM26" i="12"/>
  <c r="AL26" i="12"/>
  <c r="AK26" i="12"/>
  <c r="AJ26" i="12"/>
  <c r="AB26" i="12"/>
  <c r="AA26" i="12"/>
  <c r="Y26" i="12"/>
  <c r="AO26" i="12" s="1"/>
  <c r="W26" i="12"/>
  <c r="AN26" i="12" s="1"/>
  <c r="U26" i="12"/>
  <c r="S26" i="12"/>
  <c r="Q26" i="12"/>
  <c r="O26" i="12"/>
  <c r="M26" i="12"/>
  <c r="AI26" i="12" s="1"/>
  <c r="K26" i="12"/>
  <c r="AH26" i="12" s="1"/>
  <c r="I26" i="12"/>
  <c r="AG26" i="12" s="1"/>
  <c r="G26" i="12"/>
  <c r="AF26" i="12" s="1"/>
  <c r="E26" i="12"/>
  <c r="AE26" i="12" s="1"/>
  <c r="AQ26" i="12" s="1"/>
  <c r="AC26" i="12" s="1"/>
  <c r="AN25" i="12"/>
  <c r="AM25" i="12"/>
  <c r="AK25" i="12"/>
  <c r="AH25" i="12"/>
  <c r="AG25" i="12"/>
  <c r="AF25" i="12"/>
  <c r="AE25" i="12"/>
  <c r="AB25" i="12"/>
  <c r="AA25" i="12"/>
  <c r="AP25" i="12" s="1"/>
  <c r="Y25" i="12"/>
  <c r="AO25" i="12" s="1"/>
  <c r="W25" i="12"/>
  <c r="U25" i="12"/>
  <c r="S25" i="12"/>
  <c r="AL25" i="12" s="1"/>
  <c r="Q25" i="12"/>
  <c r="O25" i="12"/>
  <c r="AJ25" i="12" s="1"/>
  <c r="M25" i="12"/>
  <c r="AI25" i="12" s="1"/>
  <c r="K25" i="12"/>
  <c r="I25" i="12"/>
  <c r="G25" i="12"/>
  <c r="E25" i="12"/>
  <c r="AP24" i="12"/>
  <c r="AM24" i="12"/>
  <c r="AI24" i="12"/>
  <c r="AH24" i="12"/>
  <c r="AF24" i="12"/>
  <c r="AB24" i="12"/>
  <c r="AA24" i="12"/>
  <c r="Y24" i="12"/>
  <c r="AO24" i="12" s="1"/>
  <c r="W24" i="12"/>
  <c r="AN24" i="12" s="1"/>
  <c r="U24" i="12"/>
  <c r="S24" i="12"/>
  <c r="AL24" i="12" s="1"/>
  <c r="Q24" i="12"/>
  <c r="AK24" i="12" s="1"/>
  <c r="O24" i="12"/>
  <c r="AJ24" i="12" s="1"/>
  <c r="M24" i="12"/>
  <c r="K24" i="12"/>
  <c r="I24" i="12"/>
  <c r="AG24" i="12" s="1"/>
  <c r="G24" i="12"/>
  <c r="E24" i="12"/>
  <c r="AE24" i="12" s="1"/>
  <c r="AN23" i="12"/>
  <c r="AM23" i="12"/>
  <c r="AL23" i="12"/>
  <c r="AK23" i="12"/>
  <c r="AH23" i="12"/>
  <c r="AB23" i="12"/>
  <c r="AA23" i="12"/>
  <c r="AP23" i="12" s="1"/>
  <c r="Y23" i="12"/>
  <c r="AO23" i="12" s="1"/>
  <c r="W23" i="12"/>
  <c r="U23" i="12"/>
  <c r="S23" i="12"/>
  <c r="Q23" i="12"/>
  <c r="O23" i="12"/>
  <c r="AJ23" i="12" s="1"/>
  <c r="M23" i="12"/>
  <c r="AI23" i="12" s="1"/>
  <c r="K23" i="12"/>
  <c r="I23" i="12"/>
  <c r="AG23" i="12" s="1"/>
  <c r="G23" i="12"/>
  <c r="AF23" i="12" s="1"/>
  <c r="E23" i="12"/>
  <c r="AE23" i="12" s="1"/>
  <c r="AO22" i="12"/>
  <c r="AN22" i="12"/>
  <c r="AL22" i="12"/>
  <c r="AI22" i="12"/>
  <c r="AH22" i="12"/>
  <c r="AG22" i="12"/>
  <c r="AF22" i="12"/>
  <c r="AB22" i="12"/>
  <c r="AA22" i="12"/>
  <c r="AP22" i="12" s="1"/>
  <c r="Y22" i="12"/>
  <c r="W22" i="12"/>
  <c r="U22" i="12"/>
  <c r="AM22" i="12" s="1"/>
  <c r="S22" i="12"/>
  <c r="Q22" i="12"/>
  <c r="AK22" i="12" s="1"/>
  <c r="O22" i="12"/>
  <c r="AJ22" i="12" s="1"/>
  <c r="M22" i="12"/>
  <c r="K22" i="12"/>
  <c r="I22" i="12"/>
  <c r="G22" i="12"/>
  <c r="E22" i="12"/>
  <c r="AE22" i="12" s="1"/>
  <c r="AN21" i="12"/>
  <c r="AJ21" i="12"/>
  <c r="AI21" i="12"/>
  <c r="AG21" i="12"/>
  <c r="AB21" i="12"/>
  <c r="AA21" i="12"/>
  <c r="AP21" i="12" s="1"/>
  <c r="Y21" i="12"/>
  <c r="AO21" i="12" s="1"/>
  <c r="W21" i="12"/>
  <c r="U21" i="12"/>
  <c r="AM21" i="12" s="1"/>
  <c r="S21" i="12"/>
  <c r="AL21" i="12" s="1"/>
  <c r="Q21" i="12"/>
  <c r="AK21" i="12" s="1"/>
  <c r="O21" i="12"/>
  <c r="M21" i="12"/>
  <c r="K21" i="12"/>
  <c r="AH21" i="12" s="1"/>
  <c r="I21" i="12"/>
  <c r="G21" i="12"/>
  <c r="AF21" i="12" s="1"/>
  <c r="E21" i="12"/>
  <c r="AE21" i="12" s="1"/>
  <c r="AO20" i="12"/>
  <c r="AN20" i="12"/>
  <c r="AM20" i="12"/>
  <c r="AL20" i="12"/>
  <c r="AI20" i="12"/>
  <c r="AH20" i="12"/>
  <c r="AE20" i="12"/>
  <c r="AB20" i="12"/>
  <c r="AA20" i="12"/>
  <c r="AP20" i="12" s="1"/>
  <c r="Y20" i="12"/>
  <c r="W20" i="12"/>
  <c r="U20" i="12"/>
  <c r="S20" i="12"/>
  <c r="Q20" i="12"/>
  <c r="AK20" i="12" s="1"/>
  <c r="O20" i="12"/>
  <c r="AJ20" i="12" s="1"/>
  <c r="M20" i="12"/>
  <c r="K20" i="12"/>
  <c r="I20" i="12"/>
  <c r="AG20" i="12" s="1"/>
  <c r="G20" i="12"/>
  <c r="AF20" i="12" s="1"/>
  <c r="E20" i="12"/>
  <c r="AP19" i="12"/>
  <c r="AO19" i="12"/>
  <c r="AM19" i="12"/>
  <c r="AJ19" i="12"/>
  <c r="AI19" i="12"/>
  <c r="AH19" i="12"/>
  <c r="AG19" i="12"/>
  <c r="AB19" i="12"/>
  <c r="AA19" i="12"/>
  <c r="Y19" i="12"/>
  <c r="W19" i="12"/>
  <c r="AN19" i="12" s="1"/>
  <c r="U19" i="12"/>
  <c r="S19" i="12"/>
  <c r="AL19" i="12" s="1"/>
  <c r="Q19" i="12"/>
  <c r="AK19" i="12" s="1"/>
  <c r="O19" i="12"/>
  <c r="M19" i="12"/>
  <c r="K19" i="12"/>
  <c r="I19" i="12"/>
  <c r="G19" i="12"/>
  <c r="AF19" i="12" s="1"/>
  <c r="E19" i="12"/>
  <c r="AE19" i="12" s="1"/>
  <c r="AO18" i="12"/>
  <c r="AN18" i="12"/>
  <c r="AK18" i="12"/>
  <c r="AJ18" i="12"/>
  <c r="AH18" i="12"/>
  <c r="AG18" i="12"/>
  <c r="AE18" i="12"/>
  <c r="AB18" i="12"/>
  <c r="AA18" i="12"/>
  <c r="AP18" i="12" s="1"/>
  <c r="Y18" i="12"/>
  <c r="W18" i="12"/>
  <c r="U18" i="12"/>
  <c r="AM18" i="12" s="1"/>
  <c r="S18" i="12"/>
  <c r="AL18" i="12" s="1"/>
  <c r="Q18" i="12"/>
  <c r="O18" i="12"/>
  <c r="M18" i="12"/>
  <c r="AI18" i="12" s="1"/>
  <c r="K18" i="12"/>
  <c r="I18" i="12"/>
  <c r="G18" i="12"/>
  <c r="AF18" i="12" s="1"/>
  <c r="E18" i="12"/>
  <c r="AP17" i="12"/>
  <c r="AO17" i="12"/>
  <c r="AN17" i="12"/>
  <c r="AM17" i="12"/>
  <c r="AJ17" i="12"/>
  <c r="AI17" i="12"/>
  <c r="AF17" i="12"/>
  <c r="AQ17" i="12" s="1"/>
  <c r="AC17" i="12" s="1"/>
  <c r="AE17" i="12"/>
  <c r="AB17" i="12"/>
  <c r="AA17" i="12"/>
  <c r="Y17" i="12"/>
  <c r="W17" i="12"/>
  <c r="U17" i="12"/>
  <c r="S17" i="12"/>
  <c r="AL17" i="12" s="1"/>
  <c r="Q17" i="12"/>
  <c r="AK17" i="12" s="1"/>
  <c r="O17" i="12"/>
  <c r="M17" i="12"/>
  <c r="K17" i="12"/>
  <c r="AH17" i="12" s="1"/>
  <c r="I17" i="12"/>
  <c r="AG17" i="12" s="1"/>
  <c r="G17" i="12"/>
  <c r="E17" i="12"/>
  <c r="AP16" i="12"/>
  <c r="AN16" i="12"/>
  <c r="AM16" i="12"/>
  <c r="AI16" i="12"/>
  <c r="AH16" i="12"/>
  <c r="AE16" i="12"/>
  <c r="AB16" i="12"/>
  <c r="AA16" i="12"/>
  <c r="Y16" i="12"/>
  <c r="AO16" i="12" s="1"/>
  <c r="W16" i="12"/>
  <c r="U16" i="12"/>
  <c r="S16" i="12"/>
  <c r="AL16" i="12" s="1"/>
  <c r="Q16" i="12"/>
  <c r="AK16" i="12" s="1"/>
  <c r="O16" i="12"/>
  <c r="AJ16" i="12" s="1"/>
  <c r="M16" i="12"/>
  <c r="K16" i="12"/>
  <c r="I16" i="12"/>
  <c r="AG16" i="12" s="1"/>
  <c r="G16" i="12"/>
  <c r="AF16" i="12" s="1"/>
  <c r="E16" i="12"/>
  <c r="AP15" i="12"/>
  <c r="AL15" i="12"/>
  <c r="AK15" i="12"/>
  <c r="AI15" i="12"/>
  <c r="AH15" i="12"/>
  <c r="AE15" i="12"/>
  <c r="AB15" i="12"/>
  <c r="AA15" i="12"/>
  <c r="Y15" i="12"/>
  <c r="AO15" i="12" s="1"/>
  <c r="W15" i="12"/>
  <c r="AN15" i="12" s="1"/>
  <c r="U15" i="12"/>
  <c r="AM15" i="12" s="1"/>
  <c r="S15" i="12"/>
  <c r="Q15" i="12"/>
  <c r="O15" i="12"/>
  <c r="AJ15" i="12" s="1"/>
  <c r="M15" i="12"/>
  <c r="K15" i="12"/>
  <c r="I15" i="12"/>
  <c r="AG15" i="12" s="1"/>
  <c r="G15" i="12"/>
  <c r="AF15" i="12" s="1"/>
  <c r="E15" i="12"/>
  <c r="AP14" i="12"/>
  <c r="AN14" i="12"/>
  <c r="AK14" i="12"/>
  <c r="AJ14" i="12"/>
  <c r="AG14" i="12"/>
  <c r="AF14" i="12"/>
  <c r="AB14" i="12"/>
  <c r="AA14" i="12"/>
  <c r="Y14" i="12"/>
  <c r="AO14" i="12" s="1"/>
  <c r="W14" i="12"/>
  <c r="U14" i="12"/>
  <c r="AM14" i="12" s="1"/>
  <c r="S14" i="12"/>
  <c r="AL14" i="12" s="1"/>
  <c r="Q14" i="12"/>
  <c r="O14" i="12"/>
  <c r="M14" i="12"/>
  <c r="AI14" i="12" s="1"/>
  <c r="K14" i="12"/>
  <c r="AH14" i="12" s="1"/>
  <c r="I14" i="12"/>
  <c r="G14" i="12"/>
  <c r="E14" i="12"/>
  <c r="AE14" i="12" s="1"/>
  <c r="AO13" i="12"/>
  <c r="AN13" i="12"/>
  <c r="AK13" i="12"/>
  <c r="AJ13" i="12"/>
  <c r="AI13" i="12"/>
  <c r="AF13" i="12"/>
  <c r="AE13" i="12"/>
  <c r="AQ13" i="12" s="1"/>
  <c r="AC13" i="12" s="1"/>
  <c r="AB13" i="12"/>
  <c r="AA13" i="12"/>
  <c r="AP13" i="12" s="1"/>
  <c r="Y13" i="12"/>
  <c r="W13" i="12"/>
  <c r="U13" i="12"/>
  <c r="AM13" i="12" s="1"/>
  <c r="S13" i="12"/>
  <c r="AL13" i="12" s="1"/>
  <c r="Q13" i="12"/>
  <c r="O13" i="12"/>
  <c r="M13" i="12"/>
  <c r="K13" i="12"/>
  <c r="AH13" i="12" s="1"/>
  <c r="I13" i="12"/>
  <c r="AG13" i="12" s="1"/>
  <c r="G13" i="12"/>
  <c r="E13" i="12"/>
  <c r="AP12" i="12"/>
  <c r="AM12" i="12"/>
  <c r="AL12" i="12"/>
  <c r="AI12" i="12"/>
  <c r="AF12" i="12"/>
  <c r="AE12" i="12"/>
  <c r="AB12" i="12"/>
  <c r="AA12" i="12"/>
  <c r="Y12" i="12"/>
  <c r="AO12" i="12" s="1"/>
  <c r="W12" i="12"/>
  <c r="AN12" i="12" s="1"/>
  <c r="U12" i="12"/>
  <c r="S12" i="12"/>
  <c r="Q12" i="12"/>
  <c r="AK12" i="12" s="1"/>
  <c r="O12" i="12"/>
  <c r="AJ12" i="12" s="1"/>
  <c r="M12" i="12"/>
  <c r="K12" i="12"/>
  <c r="AH12" i="12" s="1"/>
  <c r="I12" i="12"/>
  <c r="AG12" i="12" s="1"/>
  <c r="G12" i="12"/>
  <c r="E12" i="12"/>
  <c r="AL11" i="12"/>
  <c r="AK11" i="12"/>
  <c r="AH11" i="12"/>
  <c r="AG11" i="12"/>
  <c r="AE11" i="12"/>
  <c r="AB11" i="12"/>
  <c r="AA11" i="12"/>
  <c r="AP11" i="12" s="1"/>
  <c r="Y11" i="12"/>
  <c r="AO11" i="12" s="1"/>
  <c r="W11" i="12"/>
  <c r="AN11" i="12" s="1"/>
  <c r="U11" i="12"/>
  <c r="AM11" i="12" s="1"/>
  <c r="S11" i="12"/>
  <c r="Q11" i="12"/>
  <c r="O11" i="12"/>
  <c r="AJ11" i="12" s="1"/>
  <c r="M11" i="12"/>
  <c r="AI11" i="12" s="1"/>
  <c r="K11" i="12"/>
  <c r="I11" i="12"/>
  <c r="G11" i="12"/>
  <c r="AF11" i="12" s="1"/>
  <c r="E11" i="12"/>
  <c r="AL10" i="12"/>
  <c r="AK10" i="12"/>
  <c r="AJ10" i="12"/>
  <c r="AG10" i="12"/>
  <c r="AF10" i="12"/>
  <c r="AB10" i="12"/>
  <c r="AA10" i="12"/>
  <c r="Y10" i="12"/>
  <c r="W10" i="12"/>
  <c r="W27" i="12" s="1"/>
  <c r="U10" i="12"/>
  <c r="U27" i="12" s="1"/>
  <c r="S10" i="12"/>
  <c r="S27" i="12" s="1"/>
  <c r="Q10" i="12"/>
  <c r="Q27" i="12" s="1"/>
  <c r="O10" i="12"/>
  <c r="M10" i="12"/>
  <c r="AI10" i="12" s="1"/>
  <c r="K10" i="12"/>
  <c r="K27" i="12" s="1"/>
  <c r="I10" i="12"/>
  <c r="G10" i="12"/>
  <c r="G27" i="12" s="1"/>
  <c r="E10" i="12"/>
  <c r="AE10" i="12" s="1"/>
  <c r="AA27" i="12" l="1"/>
  <c r="AP10" i="12"/>
  <c r="AP27" i="12" s="1"/>
  <c r="Y27" i="12"/>
  <c r="AO10" i="12"/>
  <c r="AO27" i="12" s="1"/>
  <c r="AQ16" i="12"/>
  <c r="AC16" i="12" s="1"/>
  <c r="O27" i="12"/>
  <c r="I27" i="12"/>
  <c r="AB27" i="12"/>
  <c r="AQ21" i="12"/>
  <c r="AC21" i="12" s="1"/>
  <c r="AF27" i="12"/>
  <c r="AG27" i="12"/>
  <c r="AQ18" i="12"/>
  <c r="AC18" i="12" s="1"/>
  <c r="AQ22" i="12"/>
  <c r="AC22" i="12" s="1"/>
  <c r="AE27" i="12"/>
  <c r="AQ15" i="12"/>
  <c r="AC15" i="12" s="1"/>
  <c r="AJ27" i="12"/>
  <c r="AQ23" i="12"/>
  <c r="AC23" i="12" s="1"/>
  <c r="AL27" i="12"/>
  <c r="AQ25" i="12"/>
  <c r="AC25" i="12" s="1"/>
  <c r="AQ24" i="12"/>
  <c r="AC24" i="12" s="1"/>
  <c r="AK27" i="12"/>
  <c r="AQ14" i="12"/>
  <c r="AC14" i="12" s="1"/>
  <c r="AI27" i="12"/>
  <c r="AQ11" i="12"/>
  <c r="AC11" i="12" s="1"/>
  <c r="AQ12" i="12"/>
  <c r="AC12" i="12" s="1"/>
  <c r="AQ19" i="12"/>
  <c r="AC19" i="12" s="1"/>
  <c r="AQ20" i="12"/>
  <c r="AC20" i="12" s="1"/>
  <c r="AM10" i="12"/>
  <c r="AM27" i="12" s="1"/>
  <c r="AN10" i="12"/>
  <c r="AN27" i="12" s="1"/>
  <c r="E27" i="12"/>
  <c r="M27" i="12"/>
  <c r="AH10" i="12"/>
  <c r="AH27" i="12" s="1"/>
  <c r="AQ10" i="12" l="1"/>
  <c r="AQ27" i="12" l="1"/>
  <c r="AC10" i="12"/>
  <c r="AC27" i="12" s="1"/>
  <c r="AA29" i="12" s="1"/>
  <c r="D12" i="6" l="1"/>
  <c r="F88" i="5" l="1"/>
  <c r="A87" i="5"/>
  <c r="F85" i="5"/>
  <c r="A84" i="5"/>
  <c r="A86" i="5"/>
  <c r="E29" i="5" l="1"/>
  <c r="D35" i="1"/>
  <c r="E65" i="5"/>
  <c r="A65" i="5"/>
  <c r="E64" i="5"/>
  <c r="A64" i="5"/>
  <c r="E63" i="5"/>
  <c r="F19" i="5" s="1"/>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C8" i="7"/>
  <c r="D9" i="10"/>
  <c r="G2" i="10"/>
  <c r="D8" i="10" l="1"/>
  <c r="E24" i="1" s="1"/>
  <c r="H2" i="9"/>
  <c r="G2" i="8"/>
  <c r="G2" i="7"/>
  <c r="G2" i="6"/>
  <c r="D62" i="6"/>
  <c r="D61" i="6"/>
  <c r="D60" i="6"/>
  <c r="D59" i="6"/>
  <c r="D58" i="6"/>
  <c r="D30" i="6"/>
  <c r="D31" i="6"/>
  <c r="D32" i="6"/>
  <c r="D33" i="6"/>
  <c r="D34" i="6"/>
  <c r="D35" i="6"/>
  <c r="D36" i="6"/>
  <c r="D37" i="6"/>
  <c r="D38" i="6"/>
  <c r="D39" i="6"/>
  <c r="D40" i="6"/>
  <c r="D41" i="6"/>
  <c r="D42" i="6"/>
  <c r="D43" i="6"/>
  <c r="D44" i="6"/>
  <c r="D45" i="6"/>
  <c r="D46" i="6"/>
  <c r="D47" i="6"/>
  <c r="D48" i="6"/>
  <c r="D49" i="6"/>
  <c r="D50" i="6"/>
  <c r="D51" i="6"/>
  <c r="D8" i="9" l="1"/>
  <c r="E26" i="1" s="1"/>
  <c r="D66" i="8"/>
  <c r="D65" i="8"/>
  <c r="D64" i="8"/>
  <c r="D63" i="8"/>
  <c r="D62" i="8"/>
  <c r="D61" i="8"/>
  <c r="D60" i="8"/>
  <c r="D59" i="8"/>
  <c r="D58" i="8"/>
  <c r="D57" i="8"/>
  <c r="D56" i="8"/>
  <c r="D55" i="8"/>
  <c r="D54" i="8"/>
  <c r="D53" i="8"/>
  <c r="D52"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10" i="8"/>
  <c r="D11" i="8"/>
  <c r="D12" i="8"/>
  <c r="D13" i="8"/>
  <c r="D44" i="8"/>
  <c r="D45" i="8"/>
  <c r="D46" i="8"/>
  <c r="D47" i="8"/>
  <c r="D48" i="8"/>
  <c r="D49" i="8"/>
  <c r="D16" i="6"/>
  <c r="D17" i="6"/>
  <c r="D18" i="6"/>
  <c r="D19" i="6"/>
  <c r="D20" i="6"/>
  <c r="D21" i="6"/>
  <c r="D22" i="6"/>
  <c r="D23" i="6"/>
  <c r="D24" i="6"/>
  <c r="D25" i="6"/>
  <c r="D26" i="6"/>
  <c r="D27" i="6"/>
  <c r="D28" i="6"/>
  <c r="D29" i="6"/>
  <c r="D52" i="6"/>
  <c r="D53" i="6"/>
  <c r="D54" i="6"/>
  <c r="D55" i="6"/>
  <c r="D56" i="6"/>
  <c r="D57" i="6"/>
  <c r="D51" i="8"/>
  <c r="D50" i="8"/>
  <c r="D9" i="8"/>
  <c r="D15" i="6"/>
  <c r="D14" i="6"/>
  <c r="D13" i="6"/>
  <c r="D11" i="6"/>
  <c r="D10" i="6"/>
  <c r="G6" i="5"/>
  <c r="A83" i="5"/>
  <c r="D82" i="5"/>
  <c r="F21" i="5" s="1"/>
  <c r="E75" i="5"/>
  <c r="E74" i="5"/>
  <c r="E73" i="5"/>
  <c r="E72" i="5" s="1"/>
  <c r="F20" i="5" s="1"/>
  <c r="A73" i="5"/>
  <c r="E53" i="5"/>
  <c r="F18" i="5" s="1"/>
  <c r="A56" i="5"/>
  <c r="A55" i="5"/>
  <c r="A54" i="5"/>
  <c r="E46" i="5"/>
  <c r="A46" i="5"/>
  <c r="E45" i="5"/>
  <c r="A45" i="5"/>
  <c r="E44" i="5"/>
  <c r="A44" i="5"/>
  <c r="E43" i="5"/>
  <c r="A43" i="5"/>
  <c r="E42" i="5"/>
  <c r="A42" i="5"/>
  <c r="E41" i="5"/>
  <c r="A41" i="5"/>
  <c r="D24" i="5"/>
  <c r="D8" i="8" l="1"/>
  <c r="E25" i="1" s="1"/>
  <c r="D9" i="6"/>
  <c r="E22" i="1" s="1"/>
  <c r="E23" i="1"/>
  <c r="E40" i="5"/>
  <c r="F17" i="5" s="1"/>
  <c r="F22" i="5" s="1"/>
  <c r="C30" i="1" l="1"/>
  <c r="E28" i="1" l="1"/>
</calcChain>
</file>

<file path=xl/comments1.xml><?xml version="1.0" encoding="utf-8"?>
<comments xmlns="http://schemas.openxmlformats.org/spreadsheetml/2006/main">
  <authors>
    <author>Arseli Merino</author>
  </authors>
  <commentList>
    <comment ref="B4" authorId="0" shapeId="0">
      <text>
        <r>
          <rPr>
            <b/>
            <sz val="9"/>
            <color indexed="81"/>
            <rFont val="Segoe UI"/>
            <family val="2"/>
          </rPr>
          <t>Arseli Merino:</t>
        </r>
        <r>
          <rPr>
            <sz val="9"/>
            <color indexed="81"/>
            <rFont val="Segoe UI"/>
            <family val="2"/>
          </rPr>
          <t xml:space="preserve">
Um Zuordnung zwischen Originalbelegen und Abrechnung zu prüfen/festzustellen bitte Quittungen handschriftlich zu nummerieren und ebenfalls die Belegnummer in dieser Spalte eintragen</t>
        </r>
      </text>
    </comment>
    <comment ref="F4" authorId="0" shapeId="0">
      <text>
        <r>
          <rPr>
            <b/>
            <sz val="9"/>
            <color indexed="81"/>
            <rFont val="Segoe UI"/>
            <family val="2"/>
          </rPr>
          <t>Arseli Merino:</t>
        </r>
        <r>
          <rPr>
            <sz val="9"/>
            <color indexed="81"/>
            <rFont val="Segoe UI"/>
            <family val="2"/>
          </rPr>
          <t xml:space="preserve">
falls Kontonummer bekannt</t>
        </r>
      </text>
    </comment>
  </commentList>
</comments>
</file>

<file path=xl/comments2.xml><?xml version="1.0" encoding="utf-8"?>
<comments xmlns="http://schemas.openxmlformats.org/spreadsheetml/2006/main">
  <authors>
    <author>rama design</author>
  </authors>
  <commentList>
    <comment ref="Y2" authorId="0" shapeId="0">
      <text>
        <r>
          <rPr>
            <b/>
            <sz val="10"/>
            <color rgb="FF000000"/>
            <rFont val="Tahoma"/>
            <family val="2"/>
          </rPr>
          <t xml:space="preserve">zum Verständnis:
</t>
        </r>
        <r>
          <rPr>
            <sz val="10"/>
            <color rgb="FF000000"/>
            <rFont val="Tahoma"/>
            <family val="2"/>
          </rPr>
          <t xml:space="preserve">
</t>
        </r>
        <r>
          <rPr>
            <sz val="10"/>
            <color rgb="FF000000"/>
            <rFont val="Tahoma"/>
            <family val="2"/>
          </rPr>
          <t xml:space="preserve">in </t>
        </r>
        <r>
          <rPr>
            <u/>
            <sz val="10"/>
            <color rgb="FF000000"/>
            <rFont val="Tahoma"/>
            <family val="2"/>
          </rPr>
          <t>Stunden</t>
        </r>
        <r>
          <rPr>
            <sz val="10"/>
            <color rgb="FF000000"/>
            <rFont val="Tahoma"/>
            <family val="2"/>
          </rPr>
          <t xml:space="preserve"> bedeutet
</t>
        </r>
        <r>
          <rPr>
            <sz val="10"/>
            <color rgb="FF000000"/>
            <rFont val="Tahoma"/>
            <family val="2"/>
          </rPr>
          <t xml:space="preserve">0.25 = 15 Minuten
</t>
        </r>
        <r>
          <rPr>
            <sz val="10"/>
            <color rgb="FF000000"/>
            <rFont val="Tahoma"/>
            <family val="2"/>
          </rPr>
          <t xml:space="preserve">0.50 = 30 Minuten
</t>
        </r>
        <r>
          <rPr>
            <sz val="10"/>
            <color rgb="FF000000"/>
            <rFont val="Tahoma"/>
            <family val="2"/>
          </rPr>
          <t xml:space="preserve">0.75 = 45 Minuten
</t>
        </r>
        <r>
          <rPr>
            <sz val="10"/>
            <color rgb="FF000000"/>
            <rFont val="Tahoma"/>
            <family val="2"/>
          </rPr>
          <t xml:space="preserve">1.00 = 60 Minuten
</t>
        </r>
        <r>
          <rPr>
            <sz val="10"/>
            <color rgb="FF000000"/>
            <rFont val="Tahoma"/>
            <family val="2"/>
          </rPr>
          <t xml:space="preserve">
</t>
        </r>
        <r>
          <rPr>
            <sz val="10"/>
            <color rgb="FF000000"/>
            <rFont val="Tahoma"/>
            <family val="2"/>
          </rPr>
          <t xml:space="preserve">Beispiele
</t>
        </r>
        <r>
          <rPr>
            <sz val="10"/>
            <color rgb="FF000000"/>
            <rFont val="Tahoma"/>
            <family val="2"/>
          </rPr>
          <t xml:space="preserve">0.50 Std. = 1/2 Stunde = 30 Minuten
</t>
        </r>
        <r>
          <rPr>
            <sz val="10"/>
            <color rgb="FF000000"/>
            <rFont val="Tahoma"/>
            <family val="2"/>
          </rPr>
          <t xml:space="preserve">1.50 Std. = 1 1/2 Stunden = 90 Minuten
</t>
        </r>
        <r>
          <rPr>
            <sz val="10"/>
            <color rgb="FF000000"/>
            <rFont val="Tahoma"/>
            <family val="2"/>
          </rPr>
          <t xml:space="preserve">2.75 Std. = 2 3/4 Stunden = 165 Minuten
</t>
        </r>
        <r>
          <rPr>
            <sz val="10"/>
            <color rgb="FF000000"/>
            <rFont val="Tahoma"/>
            <family val="2"/>
          </rPr>
          <t xml:space="preserve">3.25 Std. = 3 1/4 Stunden = 195 Minuten
</t>
        </r>
      </text>
    </comment>
    <comment ref="AB4" authorId="0" shapeId="0">
      <text>
        <r>
          <rPr>
            <b/>
            <u/>
            <sz val="10"/>
            <color rgb="FF000000"/>
            <rFont val="Tahoma"/>
            <family val="2"/>
          </rPr>
          <t>zum Verständnis:</t>
        </r>
        <r>
          <rPr>
            <b/>
            <sz val="10"/>
            <color rgb="FF000000"/>
            <rFont val="Tahoma"/>
            <family val="2"/>
          </rPr>
          <t xml:space="preserve">
</t>
        </r>
        <r>
          <rPr>
            <sz val="10"/>
            <color rgb="FF000000"/>
            <rFont val="Tahoma"/>
            <family val="2"/>
          </rPr>
          <t>Ab der ersten Minute bis und mit der 75. Minute (respektive 1 Stunde und 15 Minuten) = CHF 30</t>
        </r>
      </text>
    </comment>
    <comment ref="AA5" authorId="0" shapeId="0">
      <text>
        <r>
          <rPr>
            <b/>
            <u/>
            <sz val="10"/>
            <color rgb="FF000000"/>
            <rFont val="Arial"/>
            <family val="2"/>
          </rPr>
          <t>zum Verständnis:</t>
        </r>
        <r>
          <rPr>
            <b/>
            <sz val="10"/>
            <color rgb="FF000000"/>
            <rFont val="Arial"/>
            <family val="2"/>
          </rPr>
          <t xml:space="preserve">
</t>
        </r>
        <r>
          <rPr>
            <sz val="10"/>
            <color rgb="FF000000"/>
            <rFont val="Arial"/>
            <family val="2"/>
          </rPr>
          <t>Ab der 76. Minute bis und mit der 150. Minute (respektive 2 Stunde und 30 Minuten) = CHF 60</t>
        </r>
      </text>
    </comment>
    <comment ref="AA6" authorId="0" shapeId="0">
      <text>
        <r>
          <rPr>
            <b/>
            <u/>
            <sz val="10"/>
            <color rgb="FF000000"/>
            <rFont val="Arial"/>
            <family val="2"/>
          </rPr>
          <t>zum Verständnis:</t>
        </r>
        <r>
          <rPr>
            <sz val="10"/>
            <color rgb="FF000000"/>
            <rFont val="Arial"/>
            <family val="2"/>
          </rPr>
          <t xml:space="preserve">
</t>
        </r>
        <r>
          <rPr>
            <sz val="10"/>
            <color rgb="FF000000"/>
            <rFont val="Arial"/>
            <family val="2"/>
          </rPr>
          <t>Ab der 151. Minute (respektive 2 Stunde und 31 Minuten) nach oben offen = CHF 80</t>
        </r>
      </text>
    </comment>
  </commentList>
</comments>
</file>

<file path=xl/comments3.xml><?xml version="1.0" encoding="utf-8"?>
<comments xmlns="http://schemas.openxmlformats.org/spreadsheetml/2006/main">
  <authors>
    <author>Arseli Merino</author>
  </authors>
  <commentList>
    <comment ref="B78" authorId="0" shapeId="0">
      <text>
        <r>
          <rPr>
            <b/>
            <sz val="9"/>
            <color indexed="81"/>
            <rFont val="Segoe UI"/>
            <family val="2"/>
          </rPr>
          <t>Arseli Merino:</t>
        </r>
        <r>
          <rPr>
            <sz val="9"/>
            <color indexed="81"/>
            <rFont val="Segoe UI"/>
            <family val="2"/>
          </rPr>
          <t xml:space="preserve">
Belegnummer manuell auf Quittung eintragen</t>
        </r>
      </text>
    </comment>
  </commentList>
</comments>
</file>

<file path=xl/sharedStrings.xml><?xml version="1.0" encoding="utf-8"?>
<sst xmlns="http://schemas.openxmlformats.org/spreadsheetml/2006/main" count="345" uniqueCount="176">
  <si>
    <t>Datum</t>
  </si>
  <si>
    <t>Anlass</t>
  </si>
  <si>
    <t>Funktion / Kommission:</t>
  </si>
  <si>
    <t>Anzahl Std.</t>
  </si>
  <si>
    <t>Name / Vorname:</t>
  </si>
  <si>
    <t>Datum:</t>
  </si>
  <si>
    <t>Gesamttotal:</t>
  </si>
  <si>
    <t>Total Sitzungsgelder:</t>
  </si>
  <si>
    <t>Total Spesen:</t>
  </si>
  <si>
    <t>Bank- oder Postverbindung (IBAN):</t>
  </si>
  <si>
    <t>Ansatz:</t>
  </si>
  <si>
    <t>CHF bis 75 Min.</t>
  </si>
  <si>
    <t>CHF bis 150 Min.</t>
  </si>
  <si>
    <t>CHF ab 151 Min.</t>
  </si>
  <si>
    <t xml:space="preserve"> </t>
  </si>
  <si>
    <t>Spesen, Mehrkosten, auswärtige Verpflegung</t>
  </si>
  <si>
    <t>Stunden- entschädigungen</t>
  </si>
  <si>
    <t>xxxx.3000.00</t>
  </si>
  <si>
    <t>xxxx.3170.00</t>
  </si>
  <si>
    <t>Ausgaben für die Gemeinde</t>
  </si>
  <si>
    <t>Total Ausgaben/Auslagen:</t>
  </si>
  <si>
    <t>Verantwortliche Person Gemeinderat</t>
  </si>
  <si>
    <t>Verantwortliche Person Verwaltung</t>
  </si>
  <si>
    <r>
      <t>Sozialversicherungsnr:</t>
    </r>
    <r>
      <rPr>
        <sz val="14"/>
        <rFont val="Verdana"/>
        <family val="2"/>
      </rPr>
      <t xml:space="preserve"> </t>
    </r>
    <r>
      <rPr>
        <sz val="11"/>
        <rFont val="Verdana"/>
        <family val="2"/>
      </rPr>
      <t>(756.xxxx.xxxx.xx)</t>
    </r>
  </si>
  <si>
    <t>Bemerkung(en)</t>
  </si>
  <si>
    <t>Total</t>
  </si>
  <si>
    <r>
      <rPr>
        <b/>
        <u/>
        <sz val="14"/>
        <color rgb="FFFF0000"/>
        <rFont val="Verdana"/>
        <family val="2"/>
      </rPr>
      <t>Spesen</t>
    </r>
    <r>
      <rPr>
        <sz val="14"/>
        <rFont val="Verdana"/>
        <family val="2"/>
      </rPr>
      <t xml:space="preserve"> </t>
    </r>
    <r>
      <rPr>
        <sz val="11"/>
        <rFont val="Verdana"/>
        <family val="2"/>
      </rPr>
      <t xml:space="preserve">(wird via Lohn ausbezahlt, ist </t>
    </r>
    <r>
      <rPr>
        <u/>
        <sz val="11"/>
        <rFont val="Verdana"/>
        <family val="2"/>
      </rPr>
      <t>nicht</t>
    </r>
    <r>
      <rPr>
        <sz val="11"/>
        <rFont val="Verdana"/>
        <family val="2"/>
      </rPr>
      <t xml:space="preserve"> AHV- und </t>
    </r>
    <r>
      <rPr>
        <u/>
        <sz val="11"/>
        <rFont val="Verdana"/>
        <family val="2"/>
      </rPr>
      <t>nicht</t>
    </r>
    <r>
      <rPr>
        <sz val="11"/>
        <rFont val="Verdana"/>
        <family val="2"/>
      </rPr>
      <t xml:space="preserve"> Steuerpflichtig)</t>
    </r>
    <r>
      <rPr>
        <b/>
        <sz val="14"/>
        <rFont val="Verdana"/>
        <family val="2"/>
      </rPr>
      <t xml:space="preserve">
</t>
    </r>
    <r>
      <rPr>
        <sz val="11"/>
        <color theme="0" tint="-0.499984740745262"/>
        <rFont val="Verdana"/>
        <family val="2"/>
      </rPr>
      <t>Erklärung: Unter "Übrigen Spesen" fallen bspw. Mehrkosten für auswärtige Verpflegung (max. CHF 20.00), Parkgebühren. Quittungen bitte auf ein separates Blatt aufkleben und einreichen.</t>
    </r>
  </si>
  <si>
    <r>
      <rPr>
        <b/>
        <u/>
        <sz val="14"/>
        <color rgb="FFFF0000"/>
        <rFont val="Verdana"/>
        <family val="2"/>
      </rPr>
      <t>Stundenentschädigungen</t>
    </r>
    <r>
      <rPr>
        <b/>
        <sz val="14"/>
        <rFont val="Verdana"/>
        <family val="2"/>
      </rPr>
      <t xml:space="preserve"> </t>
    </r>
    <r>
      <rPr>
        <sz val="11"/>
        <rFont val="Verdana"/>
        <family val="2"/>
      </rPr>
      <t>(wird via Lohn ausbezahlt, ist AHV- und Steuerpflichtig)</t>
    </r>
    <r>
      <rPr>
        <b/>
        <sz val="14"/>
        <rFont val="Verdana"/>
        <family val="2"/>
      </rPr>
      <t xml:space="preserve">
</t>
    </r>
    <r>
      <rPr>
        <sz val="11"/>
        <color theme="0" tint="-0.499984740745262"/>
        <rFont val="Verdana"/>
        <family val="2"/>
      </rPr>
      <t>Erklärung: Für nebenamtlichen Funktionäre beträgt die Entschädigung CHF 30.00 pro Stunde</t>
    </r>
  </si>
  <si>
    <r>
      <rPr>
        <b/>
        <u/>
        <sz val="14"/>
        <color rgb="FFFF0000"/>
        <rFont val="Verdana"/>
        <family val="2"/>
      </rPr>
      <t>Ausgaben für Gemeinde</t>
    </r>
    <r>
      <rPr>
        <b/>
        <sz val="14"/>
        <rFont val="Verdana"/>
        <family val="2"/>
      </rPr>
      <t xml:space="preserve"> </t>
    </r>
    <r>
      <rPr>
        <sz val="11"/>
        <rFont val="Verdana"/>
        <family val="2"/>
      </rPr>
      <t xml:space="preserve">(wird nicht via Lohn ausbezahlt, ist </t>
    </r>
    <r>
      <rPr>
        <u/>
        <sz val="11"/>
        <rFont val="Verdana"/>
        <family val="2"/>
      </rPr>
      <t>nicht</t>
    </r>
    <r>
      <rPr>
        <sz val="11"/>
        <rFont val="Verdana"/>
        <family val="2"/>
      </rPr>
      <t xml:space="preserve"> AHV- und </t>
    </r>
    <r>
      <rPr>
        <u/>
        <sz val="11"/>
        <rFont val="Verdana"/>
        <family val="2"/>
      </rPr>
      <t>nicht</t>
    </r>
    <r>
      <rPr>
        <sz val="11"/>
        <rFont val="Verdana"/>
        <family val="2"/>
      </rPr>
      <t xml:space="preserve"> Steuerpflichtig)</t>
    </r>
    <r>
      <rPr>
        <b/>
        <sz val="14"/>
        <rFont val="Verdana"/>
        <family val="2"/>
      </rPr>
      <t xml:space="preserve">
</t>
    </r>
    <r>
      <rPr>
        <sz val="11"/>
        <color theme="0" tint="-0.499984740745262"/>
        <rFont val="Verdana"/>
        <family val="2"/>
      </rPr>
      <t>Erklärung: Artikel, welche für die Gemeinde gekauft wurden. Quittungen bitte auf ein separates Blatt aufkleben und einreichen.</t>
    </r>
  </si>
  <si>
    <t>Verschiedene Konti</t>
  </si>
  <si>
    <t>Zeilenhöhe</t>
  </si>
  <si>
    <r>
      <rPr>
        <b/>
        <u/>
        <sz val="14"/>
        <color rgb="FFFF0000"/>
        <rFont val="Verdana"/>
        <family val="2"/>
      </rPr>
      <t>Sitzungsgelder</t>
    </r>
    <r>
      <rPr>
        <sz val="14"/>
        <rFont val="Verdana"/>
        <family val="2"/>
      </rPr>
      <t xml:space="preserve"> </t>
    </r>
    <r>
      <rPr>
        <sz val="11"/>
        <rFont val="Verdana"/>
        <family val="2"/>
      </rPr>
      <t xml:space="preserve">(wird via Lohn ausbezahlt, ist </t>
    </r>
    <r>
      <rPr>
        <u/>
        <sz val="11"/>
        <rFont val="Verdana"/>
        <family val="2"/>
      </rPr>
      <t>nicht</t>
    </r>
    <r>
      <rPr>
        <sz val="11"/>
        <rFont val="Verdana"/>
        <family val="2"/>
      </rPr>
      <t xml:space="preserve"> AHV- und </t>
    </r>
    <r>
      <rPr>
        <u/>
        <sz val="11"/>
        <rFont val="Verdana"/>
        <family val="2"/>
      </rPr>
      <t>nicht</t>
    </r>
    <r>
      <rPr>
        <sz val="11"/>
        <rFont val="Verdana"/>
        <family val="2"/>
      </rPr>
      <t xml:space="preserve"> Steuerpflichtig)</t>
    </r>
    <r>
      <rPr>
        <b/>
        <sz val="14"/>
        <rFont val="Verdana"/>
        <family val="2"/>
      </rPr>
      <t xml:space="preserve">
</t>
    </r>
    <r>
      <rPr>
        <sz val="11"/>
        <color theme="0" tint="-0.499984740745262"/>
        <rFont val="Verdana"/>
        <family val="2"/>
      </rPr>
      <t xml:space="preserve">Erklärung: pro Tag werden für Sitzungen </t>
    </r>
    <r>
      <rPr>
        <u/>
        <sz val="11"/>
        <color theme="0" tint="-0.499984740745262"/>
        <rFont val="Verdana"/>
        <family val="2"/>
      </rPr>
      <t>max. CHF 80.00</t>
    </r>
    <r>
      <rPr>
        <sz val="11"/>
        <color theme="0" tint="-0.499984740745262"/>
        <rFont val="Verdana"/>
        <family val="2"/>
      </rPr>
      <t xml:space="preserve"> vergütet. Ein</t>
    </r>
    <r>
      <rPr>
        <sz val="11"/>
        <rFont val="Verdana"/>
        <family val="2"/>
      </rPr>
      <t xml:space="preserve"> </t>
    </r>
    <r>
      <rPr>
        <sz val="11"/>
        <color rgb="FFFF0000"/>
        <rFont val="Verdana"/>
        <family val="2"/>
      </rPr>
      <t>rotmarkiertes</t>
    </r>
    <r>
      <rPr>
        <sz val="11"/>
        <rFont val="Verdana"/>
        <family val="2"/>
      </rPr>
      <t xml:space="preserve"> </t>
    </r>
    <r>
      <rPr>
        <sz val="11"/>
        <color theme="0" tint="-0.499984740745262"/>
        <rFont val="Verdana"/>
        <family val="2"/>
      </rPr>
      <t>Datumsfeld bedeutet, das maximale Sitzungsgeld pro Tag wurde überschritten (bitte Anz. Std. anpassen) !!! Arbeiten für die Gemeinde und nicht Sitzungen werden via "Stundenentschädigungen" ausbezahlt.</t>
    </r>
  </si>
  <si>
    <t>Die Richtigkeit des Sachverhalts der geltend gemachten Spesen- / Ausgaben bestätigt:</t>
  </si>
  <si>
    <r>
      <rPr>
        <b/>
        <u/>
        <sz val="14"/>
        <color theme="0"/>
        <rFont val="Verdana"/>
        <family val="2"/>
      </rPr>
      <t>Weiteres Vorgehen:</t>
    </r>
    <r>
      <rPr>
        <b/>
        <sz val="14"/>
        <color theme="0"/>
        <rFont val="Verdana"/>
        <family val="2"/>
      </rPr>
      <t xml:space="preserve">
Dokument elektronisch ausfüllen</t>
    </r>
  </si>
  <si>
    <t>Bemerkung(en): (werden nicht ausgedruckt)</t>
  </si>
  <si>
    <t>wird gebraucht für Lohnauszahlung</t>
  </si>
  <si>
    <t>bitte korrekte Angaben eintragen</t>
  </si>
  <si>
    <t>Funktion wichtig für Zuordnung in der Jahresrechnung</t>
  </si>
  <si>
    <t>automatische Berechnung</t>
  </si>
  <si>
    <t>automatisch, kann angepasst werden</t>
  </si>
  <si>
    <t>Info</t>
  </si>
  <si>
    <t>Unterschrift AntragstellerIn</t>
  </si>
  <si>
    <t>So schnell wie möglich an die beiden Personen weiterleiten</t>
  </si>
  <si>
    <t>ausdrucken, alle Personen unterschreiben lassen und ins Fächli von Arseli legen</t>
  </si>
  <si>
    <t>Eintrag Anlass Anz.</t>
  </si>
  <si>
    <t xml:space="preserve">Reisespesen: Anz. Km x 70 Rp. Betrag eintragen </t>
  </si>
  <si>
    <t>Bitte Kontonummer eintragen xxxx.xxxx.xx</t>
  </si>
  <si>
    <t>Bitte Kontonummer für Kontierung eintragen</t>
  </si>
  <si>
    <t>Wenn Datum rot bitte Std. anpassen --&gt; es wird nicht mehr als CHF 80.00 ausbezahlt</t>
  </si>
  <si>
    <t>Merino Arseli</t>
  </si>
  <si>
    <t>Zihlweg 47</t>
  </si>
  <si>
    <t>Studen</t>
  </si>
  <si>
    <t>756.4565.5555.55</t>
  </si>
  <si>
    <t>CH</t>
  </si>
  <si>
    <t>2 Stunden</t>
  </si>
  <si>
    <t>3 Stunden</t>
  </si>
  <si>
    <t>0220.3099.00</t>
  </si>
  <si>
    <t>0220.3100.00</t>
  </si>
  <si>
    <t>Hilfe in der Gemeinde</t>
  </si>
  <si>
    <t>Kaffeerahm für Besucher Verwaltung, Prodega Biel</t>
  </si>
  <si>
    <t>10 Ordner Bureaurama, Biel</t>
  </si>
  <si>
    <t>Sitzung Feuerwehr</t>
  </si>
  <si>
    <t>Sitzung ROJA</t>
  </si>
  <si>
    <t>Sitzung Tagesschule</t>
  </si>
  <si>
    <t>Sitzung KITA</t>
  </si>
  <si>
    <t>Finanzverwalter</t>
  </si>
  <si>
    <t>Mittagessen Kursaal Bern</t>
  </si>
  <si>
    <t>Mittagessen Federal</t>
  </si>
  <si>
    <t>Bern (Kurs Finanzplanung)</t>
  </si>
  <si>
    <t>Zürich (Kurs Budget)</t>
  </si>
  <si>
    <t>Total Stundenentschädigungen:</t>
  </si>
  <si>
    <t>Termin für Einreichung:</t>
  </si>
  <si>
    <t>Strasse:</t>
  </si>
  <si>
    <t>PLZ / Ort:</t>
  </si>
  <si>
    <t>Anleitung:</t>
  </si>
  <si>
    <t xml:space="preserve">Dokument muss nicht leer ausgedruckt werden </t>
  </si>
  <si>
    <t>Tabellen ausdrucken, alle Personen unterschreiben lassen und ins Fächli von Arseli legen</t>
  </si>
  <si>
    <t>,</t>
  </si>
  <si>
    <t>Name Vorname wie bei der Bank (sonst wird Zahlung refüsiert)</t>
  </si>
  <si>
    <t>Strasse wie bei der Bank (sonst wird Zahlung refüsiert)</t>
  </si>
  <si>
    <t>PLZ/ORT wie bei der Bank (sonst wird Zahlung refüsiert)</t>
  </si>
  <si>
    <t>Datum, Anlass u. Kilometer eintragen</t>
  </si>
  <si>
    <t>Datum, Anlass u. Betrag eintragen</t>
  </si>
  <si>
    <t>Total Kilometer:</t>
  </si>
  <si>
    <r>
      <t xml:space="preserve">Die Spesen-/Ausgabenrechnung wird neu auf 5 Bereiche (Sitzungsgelder, Spesen, Kilometer, Stundenentschädigung u. Ausgaben für Gemeinde) aufgeteilt. Ausser die "Ausgaben für die Gemeinde" müssen gemäss Revision sämtliche Entschädigungen nur noch über die Lohnabrechnung ausbezahlt werden. Bitte die Rechnung vollständig ausgefüllt, berechnet und unterzeichnet bis </t>
    </r>
    <r>
      <rPr>
        <b/>
        <sz val="11"/>
        <rFont val="Verdana"/>
        <family val="2"/>
      </rPr>
      <t xml:space="preserve">15. Dezember </t>
    </r>
    <r>
      <rPr>
        <sz val="11"/>
        <rFont val="Verdana"/>
        <family val="2"/>
      </rPr>
      <t>der zuständigen Person Verwaltung/Gemeinderat abgeben.
Quittungen bitte auf Rückseite oder ein separates Blatt aufkleben und einreichen.</t>
    </r>
  </si>
  <si>
    <t>Mittagessen Rest. Eintracht, Muri</t>
  </si>
  <si>
    <t>Anz. Km x 70 Rp. wird automatisch berechnet</t>
  </si>
  <si>
    <t>Kilometer</t>
  </si>
  <si>
    <r>
      <rPr>
        <b/>
        <u/>
        <sz val="14"/>
        <color rgb="FFFF0000"/>
        <rFont val="Verdana"/>
        <family val="2"/>
      </rPr>
      <t>Kilometer</t>
    </r>
    <r>
      <rPr>
        <sz val="14"/>
        <rFont val="Verdana"/>
        <family val="2"/>
      </rPr>
      <t xml:space="preserve"> </t>
    </r>
    <r>
      <rPr>
        <sz val="11"/>
        <rFont val="Verdana"/>
        <family val="2"/>
      </rPr>
      <t xml:space="preserve">(wird via Lohn ausbezahlt, ist </t>
    </r>
    <r>
      <rPr>
        <u/>
        <sz val="11"/>
        <rFont val="Verdana"/>
        <family val="2"/>
      </rPr>
      <t>nicht</t>
    </r>
    <r>
      <rPr>
        <sz val="11"/>
        <rFont val="Verdana"/>
        <family val="2"/>
      </rPr>
      <t xml:space="preserve"> AHV- und </t>
    </r>
    <r>
      <rPr>
        <u/>
        <sz val="11"/>
        <rFont val="Verdana"/>
        <family val="2"/>
      </rPr>
      <t>nicht</t>
    </r>
    <r>
      <rPr>
        <sz val="11"/>
        <rFont val="Verdana"/>
        <family val="2"/>
      </rPr>
      <t xml:space="preserve"> Steuerpflichtig)</t>
    </r>
    <r>
      <rPr>
        <b/>
        <sz val="14"/>
        <rFont val="Verdana"/>
        <family val="2"/>
      </rPr>
      <t xml:space="preserve">
</t>
    </r>
    <r>
      <rPr>
        <sz val="11"/>
        <color theme="0" tint="-0.499984740745262"/>
        <rFont val="Verdana"/>
        <family val="2"/>
      </rPr>
      <t xml:space="preserve">Erklärung: Unter "Kilometer" fallen </t>
    </r>
    <r>
      <rPr>
        <b/>
        <sz val="11"/>
        <color theme="0" tint="-0.499984740745262"/>
        <rFont val="Verdana"/>
        <family val="2"/>
      </rPr>
      <t>nur</t>
    </r>
    <r>
      <rPr>
        <sz val="11"/>
        <color theme="0" tint="-0.499984740745262"/>
        <rFont val="Verdana"/>
        <family val="2"/>
      </rPr>
      <t xml:space="preserve"> die Fahrkosten mit dem Auto. Wird pro Kilometer mit CHF 0.70 entschädigt. </t>
    </r>
  </si>
  <si>
    <r>
      <rPr>
        <b/>
        <u/>
        <sz val="14"/>
        <color rgb="FFFF0000"/>
        <rFont val="Verdana"/>
        <family val="2"/>
      </rPr>
      <t>Kilometer</t>
    </r>
    <r>
      <rPr>
        <sz val="14"/>
        <rFont val="Verdana"/>
        <family val="2"/>
      </rPr>
      <t xml:space="preserve"> </t>
    </r>
    <r>
      <rPr>
        <sz val="11"/>
        <rFont val="Verdana"/>
        <family val="2"/>
      </rPr>
      <t xml:space="preserve">(wird via Lohn ausbezahlt, ist nicht AHV- und nicht Steuerpflichtig)
</t>
    </r>
    <r>
      <rPr>
        <sz val="11"/>
        <color theme="0" tint="-0.499984740745262"/>
        <rFont val="Verdana"/>
        <family val="2"/>
      </rPr>
      <t xml:space="preserve">Erklärung: Unter "Kilometer" fallen nur die Fahrkosten mit dem Auto. Wird pro Kilometer mit CHF 0.70 entschädigt. </t>
    </r>
  </si>
  <si>
    <t>Eintrag Anlass u. Betrag</t>
  </si>
  <si>
    <t xml:space="preserve"> Unterschrift</t>
  </si>
  <si>
    <t>!!! Bitte gleiche Kontonummer gruppieren !!!!</t>
  </si>
  <si>
    <t>Belegnr.</t>
  </si>
  <si>
    <t>Belegnummer auf Quittung schreiben (Zuordnung)</t>
  </si>
  <si>
    <t>Zwischentotal</t>
  </si>
  <si>
    <t>Zucker für Besucher Verwaltung, Coop Täuffelen</t>
  </si>
  <si>
    <t>Etiketten für Kreditoren, Microspot.ch</t>
  </si>
  <si>
    <t>bei mehreren gleichen Kontonummern --&gt; "Zwischentotal" schreiben und die Beträge zusammenzählen</t>
  </si>
  <si>
    <t>siehe Beispiele:</t>
  </si>
  <si>
    <t>zurück zu Eingabeformular</t>
  </si>
  <si>
    <t>--&gt; unterschriebenes Dokument muss bis 15. Dezember bei Arseli sein
(sonst verspätet sich die Lohnauszahlung Dezember)</t>
  </si>
  <si>
    <t>Anspruch Entschädigung</t>
  </si>
  <si>
    <t>Stunden</t>
  </si>
  <si>
    <t>Minuten</t>
  </si>
  <si>
    <t>Betrag</t>
  </si>
  <si>
    <t>von</t>
  </si>
  <si>
    <t>bis</t>
  </si>
  <si>
    <t>CHF</t>
  </si>
  <si>
    <t>x</t>
  </si>
  <si>
    <t>Präsenzliste</t>
  </si>
  <si>
    <t>Anzahl                 Teilnehmer</t>
  </si>
  <si>
    <t>Monat</t>
  </si>
  <si>
    <t>Januar</t>
  </si>
  <si>
    <t>Februar</t>
  </si>
  <si>
    <t>März</t>
  </si>
  <si>
    <t>April</t>
  </si>
  <si>
    <t>Mai</t>
  </si>
  <si>
    <t>Juni</t>
  </si>
  <si>
    <t>Juli</t>
  </si>
  <si>
    <t>August</t>
  </si>
  <si>
    <t>September</t>
  </si>
  <si>
    <t>Oktober</t>
  </si>
  <si>
    <t>November</t>
  </si>
  <si>
    <t>Dezember</t>
  </si>
  <si>
    <t>Total                                       Stunden / Entschädigung</t>
  </si>
  <si>
    <t>1.</t>
  </si>
  <si>
    <t>2.</t>
  </si>
  <si>
    <t>3.</t>
  </si>
  <si>
    <t>4.</t>
  </si>
  <si>
    <t>5.</t>
  </si>
  <si>
    <t>6.</t>
  </si>
  <si>
    <t>7.</t>
  </si>
  <si>
    <t>8.</t>
  </si>
  <si>
    <t>9.</t>
  </si>
  <si>
    <t>10.</t>
  </si>
  <si>
    <t>11.</t>
  </si>
  <si>
    <t>12.</t>
  </si>
  <si>
    <t>Name</t>
  </si>
  <si>
    <t>Vorname</t>
  </si>
  <si>
    <t>Std.</t>
  </si>
  <si>
    <t>Fr.</t>
  </si>
  <si>
    <t>Total Stunden / Entschädigung</t>
  </si>
  <si>
    <t xml:space="preserve">  Sekretär/in:</t>
  </si>
  <si>
    <t xml:space="preserve">  Präsident/in:</t>
  </si>
  <si>
    <t>Bemerkungen:</t>
  </si>
  <si>
    <t xml:space="preserve">  Departementsvorsteher/in:</t>
  </si>
  <si>
    <t xml:space="preserve">  Täuffelen,</t>
  </si>
  <si>
    <t xml:space="preserve">  Sachbearbeiter/in:</t>
  </si>
  <si>
    <t xml:space="preserve">  Betrag: Fr.</t>
  </si>
  <si>
    <t xml:space="preserve">  Konto Nr. Haben</t>
  </si>
  <si>
    <t xml:space="preserve">  Konto Nr. Soll</t>
  </si>
  <si>
    <t>Kommissionen</t>
  </si>
  <si>
    <t>Art</t>
  </si>
  <si>
    <t>Kontierung</t>
  </si>
  <si>
    <t>Auswahlfenster Pfeil Spalte X benutzen</t>
  </si>
  <si>
    <t>0120.3000.00 Gemeinderat</t>
  </si>
  <si>
    <t>0120.3000.01 Bau- und Planungskommission</t>
  </si>
  <si>
    <t>1506.3000.00 Regio Feuerwehr Täuffelen</t>
  </si>
  <si>
    <t>2190.3000.00 Fachgruppe Bildung (FABI)</t>
  </si>
  <si>
    <t>3410.3000.00 Bootshafenkommission</t>
  </si>
  <si>
    <t>5444.3000.00 ROJA Kommission</t>
  </si>
  <si>
    <t>5444.3000.01 ROJA Ausschuss</t>
  </si>
  <si>
    <t>Gemeinderat 0120.3000.00</t>
  </si>
  <si>
    <t>Bau- und Planungskommission 0120.3000.01</t>
  </si>
  <si>
    <t>Regio Feuerwehr Täuffelen 1506.3000.00</t>
  </si>
  <si>
    <t>Fachgruppe Bildung (FABI) 2190.3000.00</t>
  </si>
  <si>
    <t>Bootshafenkommission 3410.3000.00</t>
  </si>
  <si>
    <t>ROJA Kommission 5444.3000.00</t>
  </si>
  <si>
    <t>ROJA Ausschuss 5444.3000.01</t>
  </si>
  <si>
    <t>Bibliothek 3210.3000.00</t>
  </si>
  <si>
    <t>3210.3000.00 Bibliothek</t>
  </si>
  <si>
    <t>Zuerst das Hauptformular mit den persönlichen Angaben und anschliessend 
nur die Bereiche (siehe Reiter), welche gebraucht werden, ausfüllen.</t>
  </si>
  <si>
    <t>Spesen- / Ausgabenrechnung
Gemeinde Täuffelen-Gerolfingen
2024</t>
  </si>
  <si>
    <t>bitte korrekte Angaben eintragen (19 Stellen)</t>
  </si>
  <si>
    <r>
      <t xml:space="preserve">Die Spesen-/Ausgabenrechnung wird auf 5 Bereiche (Sitzungsgelder, Spesen, Kilometer, Stundenentschädigung u. Ausgaben für Gemeinde) aufgeteilt. Ausser die "Ausgaben für die Gemeinde" müssen gemäss Revision sämtliche Entschädigungen nur noch über die Lohnabrechnung ausbezahlt werden. Bitte die Rechnung vollständig ausgefüllt, berechnet und unterzeichnet bis </t>
    </r>
    <r>
      <rPr>
        <b/>
        <sz val="11"/>
        <rFont val="Verdana"/>
        <family val="2"/>
      </rPr>
      <t xml:space="preserve">10. Dezember </t>
    </r>
    <r>
      <rPr>
        <sz val="11"/>
        <rFont val="Verdana"/>
        <family val="2"/>
      </rPr>
      <t>der zuständigen Person Verwaltung/Gemeinderat abgeben.
Quittungen bitte auf Rückseite oder ein separates Blatt aufkleben und einreichen.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</si>
</sst>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quot;CHF&quot;\ * #,##0.00_ ;_ &quot;CHF&quot;\ * \-#,##0.00_ ;_ &quot;CHF&quot;\ * &quot;-&quot;??_ ;_ @_ "/>
    <numFmt numFmtId="165" formatCode="&quot;SFr.&quot;\ #,##0.00"/>
    <numFmt numFmtId="166" formatCode="&quot;Fr.&quot;\ * #,##0.00"/>
    <numFmt numFmtId="167" formatCode="&quot;Fr.&quot;\ #,##0.00"/>
    <numFmt numFmtId="168" formatCode="[$-807]d/\ mmmm\ yyyy;@"/>
    <numFmt numFmtId="169" formatCode="####\ ####\ ####\ ####\ #"/>
    <numFmt numFmtId="170" formatCode="dd/"/>
    <numFmt numFmtId="171" formatCode="yyyy"/>
    <numFmt numFmtId="172" formatCode="##\ ####\ ####\ ####\ ####\ #"/>
  </numFmts>
  <fonts count="58" x14ac:knownFonts="1">
    <font>
      <sz val="10"/>
      <name val="Arial"/>
    </font>
    <font>
      <u/>
      <sz val="7.5"/>
      <color theme="10"/>
      <name val="Arial"/>
      <family val="2"/>
    </font>
    <font>
      <sz val="10"/>
      <name val="Verdana"/>
      <family val="2"/>
    </font>
    <font>
      <b/>
      <sz val="13"/>
      <name val="Verdana"/>
      <family val="2"/>
    </font>
    <font>
      <b/>
      <sz val="11"/>
      <name val="Verdana"/>
      <family val="2"/>
    </font>
    <font>
      <sz val="5"/>
      <name val="Verdana"/>
      <family val="2"/>
    </font>
    <font>
      <sz val="10"/>
      <name val="Arial"/>
      <family val="2"/>
    </font>
    <font>
      <b/>
      <sz val="14"/>
      <name val="Verdana"/>
      <family val="2"/>
    </font>
    <font>
      <b/>
      <u/>
      <sz val="14"/>
      <name val="Verdana"/>
      <family val="2"/>
    </font>
    <font>
      <sz val="10"/>
      <color indexed="8"/>
      <name val="Verdana"/>
      <family val="2"/>
    </font>
    <font>
      <b/>
      <u/>
      <sz val="16"/>
      <color indexed="8"/>
      <name val="Verdana"/>
      <family val="2"/>
    </font>
    <font>
      <sz val="11"/>
      <name val="Verdana"/>
      <family val="2"/>
    </font>
    <font>
      <u/>
      <sz val="11"/>
      <color theme="10"/>
      <name val="Verdana"/>
      <family val="2"/>
    </font>
    <font>
      <sz val="11"/>
      <color rgb="FFFF0000"/>
      <name val="Verdana"/>
      <family val="2"/>
    </font>
    <font>
      <sz val="14"/>
      <name val="Verdana"/>
      <family val="2"/>
    </font>
    <font>
      <sz val="11"/>
      <color theme="0" tint="-0.14999847407452621"/>
      <name val="Verdana"/>
      <family val="2"/>
    </font>
    <font>
      <sz val="11"/>
      <color theme="0" tint="-0.499984740745262"/>
      <name val="Verdana"/>
      <family val="2"/>
    </font>
    <font>
      <u/>
      <sz val="11"/>
      <name val="Verdana"/>
      <family val="2"/>
    </font>
    <font>
      <u/>
      <sz val="11"/>
      <color theme="0" tint="-0.499984740745262"/>
      <name val="Verdana"/>
      <family val="2"/>
    </font>
    <font>
      <b/>
      <sz val="10"/>
      <name val="Verdana"/>
      <family val="2"/>
    </font>
    <font>
      <sz val="11"/>
      <color theme="0"/>
      <name val="Verdana"/>
      <family val="2"/>
    </font>
    <font>
      <b/>
      <u/>
      <sz val="14"/>
      <color theme="0"/>
      <name val="Verdana"/>
      <family val="2"/>
    </font>
    <font>
      <b/>
      <sz val="11"/>
      <color theme="1"/>
      <name val="Verdana"/>
      <family val="2"/>
    </font>
    <font>
      <b/>
      <sz val="11"/>
      <color theme="0"/>
      <name val="Verdana"/>
      <family val="2"/>
    </font>
    <font>
      <b/>
      <u/>
      <sz val="14"/>
      <color rgb="FFFF0000"/>
      <name val="Verdana"/>
      <family val="2"/>
    </font>
    <font>
      <b/>
      <sz val="9"/>
      <name val="Verdana"/>
      <family val="2"/>
    </font>
    <font>
      <b/>
      <sz val="14"/>
      <color theme="0"/>
      <name val="Verdana"/>
      <family val="2"/>
    </font>
    <font>
      <u/>
      <sz val="10"/>
      <color theme="0"/>
      <name val="Verdana"/>
      <family val="2"/>
    </font>
    <font>
      <sz val="10"/>
      <color theme="0"/>
      <name val="Verdana"/>
      <family val="2"/>
    </font>
    <font>
      <b/>
      <sz val="9"/>
      <color theme="0"/>
      <name val="Verdana"/>
      <family val="2"/>
    </font>
    <font>
      <b/>
      <sz val="12"/>
      <color rgb="FFFF0000"/>
      <name val="Verdana"/>
      <family val="2"/>
    </font>
    <font>
      <b/>
      <sz val="11"/>
      <color rgb="FFFF0000"/>
      <name val="Verdana"/>
      <family val="2"/>
    </font>
    <font>
      <b/>
      <u/>
      <sz val="16"/>
      <color rgb="FFFF0000"/>
      <name val="Verdana"/>
      <family val="2"/>
    </font>
    <font>
      <b/>
      <u/>
      <sz val="11"/>
      <color rgb="FFFF0000"/>
      <name val="Verdana"/>
      <family val="2"/>
    </font>
    <font>
      <b/>
      <sz val="12"/>
      <color theme="0"/>
      <name val="Verdana"/>
      <family val="2"/>
    </font>
    <font>
      <sz val="9"/>
      <name val="Verdana"/>
      <family val="2"/>
    </font>
    <font>
      <b/>
      <sz val="11"/>
      <color theme="0" tint="-0.499984740745262"/>
      <name val="Verdana"/>
      <family val="2"/>
    </font>
    <font>
      <sz val="9"/>
      <color indexed="81"/>
      <name val="Segoe UI"/>
      <family val="2"/>
    </font>
    <font>
      <b/>
      <sz val="9"/>
      <color indexed="81"/>
      <name val="Segoe UI"/>
      <family val="2"/>
    </font>
    <font>
      <b/>
      <u/>
      <sz val="12"/>
      <color rgb="FFFF0000"/>
      <name val="Verdana"/>
      <family val="2"/>
    </font>
    <font>
      <b/>
      <u/>
      <sz val="10"/>
      <color rgb="FFFF0000"/>
      <name val="Verdana"/>
      <family val="2"/>
    </font>
    <font>
      <b/>
      <sz val="11"/>
      <color theme="0"/>
      <name val="Arial"/>
      <family val="2"/>
    </font>
    <font>
      <b/>
      <sz val="20"/>
      <name val="Verdana"/>
      <family val="2"/>
    </font>
    <font>
      <b/>
      <sz val="30"/>
      <name val="Verdana"/>
      <family val="2"/>
    </font>
    <font>
      <b/>
      <sz val="8"/>
      <name val="Verdana"/>
      <family val="2"/>
    </font>
    <font>
      <sz val="8"/>
      <name val="Verdana"/>
      <family val="2"/>
    </font>
    <font>
      <sz val="8"/>
      <name val="Arial"/>
      <family val="2"/>
    </font>
    <font>
      <b/>
      <sz val="12"/>
      <name val="Verdana"/>
      <family val="2"/>
    </font>
    <font>
      <b/>
      <sz val="8"/>
      <name val="Arial"/>
      <family val="2"/>
    </font>
    <font>
      <b/>
      <u/>
      <sz val="8"/>
      <name val="Verdana"/>
      <family val="2"/>
    </font>
    <font>
      <b/>
      <sz val="10"/>
      <color rgb="FF000000"/>
      <name val="Tahoma"/>
      <family val="2"/>
    </font>
    <font>
      <sz val="10"/>
      <color rgb="FF000000"/>
      <name val="Tahoma"/>
      <family val="2"/>
    </font>
    <font>
      <u/>
      <sz val="10"/>
      <color rgb="FF000000"/>
      <name val="Tahoma"/>
      <family val="2"/>
    </font>
    <font>
      <b/>
      <u/>
      <sz val="10"/>
      <color rgb="FF000000"/>
      <name val="Tahoma"/>
      <family val="2"/>
    </font>
    <font>
      <b/>
      <u/>
      <sz val="10"/>
      <color rgb="FF000000"/>
      <name val="Arial"/>
      <family val="2"/>
    </font>
    <font>
      <b/>
      <sz val="10"/>
      <color rgb="FF000000"/>
      <name val="Arial"/>
      <family val="2"/>
    </font>
    <font>
      <sz val="10"/>
      <color rgb="FF000000"/>
      <name val="Arial"/>
      <family val="2"/>
    </font>
    <font>
      <b/>
      <u/>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EBEBEB"/>
        <bgColor indexed="64"/>
      </patternFill>
    </fill>
  </fills>
  <borders count="6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ck">
        <color auto="1"/>
      </top>
      <bottom/>
      <diagonal/>
    </border>
    <border>
      <left/>
      <right/>
      <top/>
      <bottom style="thick">
        <color auto="1"/>
      </bottom>
      <diagonal/>
    </border>
    <border>
      <left/>
      <right/>
      <top style="thin">
        <color indexed="64"/>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0" fontId="1"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cellStyleXfs>
  <cellXfs count="345">
    <xf numFmtId="0" fontId="0" fillId="0" borderId="0" xfId="0"/>
    <xf numFmtId="0" fontId="4" fillId="2" borderId="13" xfId="0" applyFont="1" applyFill="1" applyBorder="1" applyAlignment="1" applyProtection="1">
      <alignment horizontal="right" vertical="center" wrapText="1"/>
    </xf>
    <xf numFmtId="0" fontId="4" fillId="2" borderId="14" xfId="0" applyFont="1" applyFill="1" applyBorder="1" applyAlignment="1" applyProtection="1">
      <alignment horizontal="left" vertical="center" wrapText="1"/>
    </xf>
    <xf numFmtId="167" fontId="4" fillId="2" borderId="10" xfId="0" applyNumberFormat="1" applyFont="1" applyFill="1" applyBorder="1" applyAlignment="1" applyProtection="1">
      <alignment vertical="center" wrapText="1"/>
    </xf>
    <xf numFmtId="0" fontId="11" fillId="0" borderId="3" xfId="0" applyNumberFormat="1" applyFont="1" applyBorder="1" applyAlignment="1" applyProtection="1">
      <alignment horizontal="center" vertical="center"/>
      <protection locked="0"/>
    </xf>
    <xf numFmtId="14" fontId="23" fillId="3" borderId="6" xfId="0" applyNumberFormat="1"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165" fontId="23" fillId="3" borderId="4" xfId="0" applyNumberFormat="1" applyFont="1" applyFill="1" applyBorder="1" applyAlignment="1" applyProtection="1">
      <alignment horizontal="left" vertical="center" wrapText="1"/>
    </xf>
    <xf numFmtId="164" fontId="23" fillId="3" borderId="3" xfId="0" applyNumberFormat="1" applyFont="1" applyFill="1" applyBorder="1" applyAlignment="1" applyProtection="1">
      <alignment horizontal="right" vertical="center" indent="1"/>
    </xf>
    <xf numFmtId="0" fontId="8" fillId="3" borderId="0" xfId="0" applyFont="1" applyFill="1" applyBorder="1" applyAlignment="1" applyProtection="1">
      <alignment vertical="center"/>
    </xf>
    <xf numFmtId="0" fontId="28" fillId="3" borderId="0" xfId="0" applyFont="1" applyFill="1" applyBorder="1" applyAlignment="1" applyProtection="1">
      <alignment vertical="center" wrapText="1"/>
    </xf>
    <xf numFmtId="164" fontId="11" fillId="0" borderId="3" xfId="0" applyNumberFormat="1" applyFont="1" applyFill="1" applyBorder="1" applyAlignment="1" applyProtection="1">
      <alignment horizontal="right" vertical="center" indent="1"/>
    </xf>
    <xf numFmtId="0" fontId="11" fillId="3" borderId="0" xfId="0" applyFont="1" applyFill="1" applyBorder="1" applyAlignment="1" applyProtection="1">
      <alignment vertical="center" wrapText="1"/>
    </xf>
    <xf numFmtId="0" fontId="11" fillId="0" borderId="0" xfId="0" applyFont="1" applyBorder="1" applyProtection="1"/>
    <xf numFmtId="0" fontId="11" fillId="3" borderId="0" xfId="0" applyFont="1" applyFill="1" applyBorder="1" applyProtection="1"/>
    <xf numFmtId="0" fontId="2" fillId="3" borderId="0" xfId="0" applyFont="1" applyFill="1" applyBorder="1" applyAlignment="1" applyProtection="1">
      <alignment vertical="center" wrapText="1"/>
    </xf>
    <xf numFmtId="0" fontId="11" fillId="3" borderId="0" xfId="0" applyFont="1" applyFill="1" applyBorder="1" applyAlignment="1" applyProtection="1">
      <alignment vertical="center"/>
    </xf>
    <xf numFmtId="0" fontId="11" fillId="0" borderId="0" xfId="0" applyFont="1" applyBorder="1" applyAlignment="1" applyProtection="1">
      <alignment vertical="center"/>
    </xf>
    <xf numFmtId="164" fontId="7" fillId="4" borderId="1" xfId="0" applyNumberFormat="1" applyFont="1" applyFill="1" applyBorder="1" applyAlignment="1" applyProtection="1">
      <alignment horizontal="center" vertical="center"/>
    </xf>
    <xf numFmtId="164" fontId="7" fillId="4" borderId="2" xfId="0" applyNumberFormat="1" applyFont="1" applyFill="1" applyBorder="1" applyAlignment="1" applyProtection="1">
      <alignment horizontal="center" vertical="center"/>
    </xf>
    <xf numFmtId="0" fontId="20" fillId="3" borderId="12" xfId="0" applyFont="1" applyFill="1" applyBorder="1" applyProtection="1"/>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4" fillId="3" borderId="0" xfId="0" applyFont="1" applyFill="1" applyBorder="1" applyProtection="1"/>
    <xf numFmtId="0" fontId="4" fillId="0" borderId="0" xfId="0" applyFont="1" applyBorder="1" applyProtection="1"/>
    <xf numFmtId="0" fontId="23" fillId="3" borderId="9" xfId="0" applyFont="1" applyFill="1" applyBorder="1" applyAlignment="1" applyProtection="1">
      <alignment horizontal="left" vertical="center"/>
    </xf>
    <xf numFmtId="0" fontId="23" fillId="3" borderId="12" xfId="0" applyFont="1" applyFill="1" applyBorder="1" applyAlignment="1" applyProtection="1">
      <alignment horizontal="left" vertical="center"/>
    </xf>
    <xf numFmtId="0" fontId="26" fillId="3" borderId="0" xfId="0" applyFont="1" applyFill="1" applyBorder="1" applyAlignment="1" applyProtection="1">
      <alignment horizontal="left" wrapText="1"/>
    </xf>
    <xf numFmtId="0" fontId="3" fillId="5" borderId="0" xfId="0" applyFont="1" applyFill="1" applyAlignment="1" applyProtection="1">
      <alignment vertical="center"/>
    </xf>
    <xf numFmtId="0" fontId="3" fillId="5" borderId="0" xfId="0" applyFont="1" applyFill="1" applyAlignment="1" applyProtection="1">
      <alignment vertical="center" wrapText="1"/>
    </xf>
    <xf numFmtId="0" fontId="11" fillId="5" borderId="0" xfId="0" applyFont="1" applyFill="1" applyBorder="1" applyProtection="1"/>
    <xf numFmtId="0" fontId="4" fillId="5" borderId="0" xfId="0" applyFont="1" applyFill="1" applyAlignment="1" applyProtection="1">
      <alignment vertical="center" wrapText="1"/>
    </xf>
    <xf numFmtId="0" fontId="5" fillId="5" borderId="0" xfId="0" applyFont="1" applyFill="1" applyAlignment="1" applyProtection="1">
      <alignment vertical="center" wrapText="1"/>
    </xf>
    <xf numFmtId="0" fontId="2" fillId="5" borderId="0" xfId="0" applyFont="1" applyFill="1" applyAlignment="1" applyProtection="1">
      <alignment vertical="center" wrapText="1"/>
    </xf>
    <xf numFmtId="0" fontId="12" fillId="5" borderId="0" xfId="1" applyFont="1" applyFill="1" applyBorder="1" applyAlignment="1" applyProtection="1"/>
    <xf numFmtId="0" fontId="8" fillId="5" borderId="0" xfId="0" applyFont="1" applyFill="1" applyBorder="1" applyAlignment="1" applyProtection="1">
      <alignment horizontal="center" vertical="center"/>
    </xf>
    <xf numFmtId="0" fontId="8" fillId="5" borderId="0" xfId="0" applyFont="1" applyFill="1" applyBorder="1" applyAlignment="1" applyProtection="1">
      <alignment vertical="center"/>
    </xf>
    <xf numFmtId="0" fontId="7" fillId="5" borderId="15" xfId="0" applyFont="1" applyFill="1" applyBorder="1" applyAlignment="1" applyProtection="1">
      <alignment horizontal="left" vertical="center"/>
    </xf>
    <xf numFmtId="0" fontId="11" fillId="5" borderId="0" xfId="0" applyFont="1" applyFill="1" applyBorder="1" applyAlignment="1" applyProtection="1">
      <alignment horizontal="left" vertical="center" wrapText="1"/>
    </xf>
    <xf numFmtId="0" fontId="4" fillId="5" borderId="0" xfId="0" applyFont="1" applyFill="1" applyBorder="1" applyAlignment="1" applyProtection="1">
      <alignment vertical="center" wrapText="1"/>
    </xf>
    <xf numFmtId="0" fontId="15" fillId="5" borderId="0" xfId="0" applyFont="1" applyFill="1" applyBorder="1" applyAlignment="1" applyProtection="1">
      <alignment horizontal="left" vertical="top" wrapText="1"/>
    </xf>
    <xf numFmtId="0" fontId="15" fillId="5" borderId="0" xfId="0" applyFont="1" applyFill="1" applyBorder="1" applyAlignment="1" applyProtection="1">
      <alignment horizontal="left" vertical="center" wrapText="1"/>
    </xf>
    <xf numFmtId="0" fontId="4" fillId="5" borderId="0" xfId="0" applyFont="1" applyFill="1" applyBorder="1" applyProtection="1"/>
    <xf numFmtId="0" fontId="7" fillId="5" borderId="0" xfId="0" applyFont="1" applyFill="1" applyBorder="1" applyProtection="1"/>
    <xf numFmtId="0" fontId="7" fillId="5" borderId="0" xfId="0" applyFont="1" applyFill="1" applyBorder="1" applyAlignment="1" applyProtection="1">
      <alignment horizontal="left" wrapText="1"/>
    </xf>
    <xf numFmtId="164" fontId="11" fillId="5" borderId="4" xfId="0" applyNumberFormat="1" applyFont="1" applyFill="1" applyBorder="1" applyAlignment="1" applyProtection="1">
      <alignment vertical="center"/>
    </xf>
    <xf numFmtId="0" fontId="11" fillId="5" borderId="4" xfId="0" applyNumberFormat="1" applyFont="1" applyFill="1" applyBorder="1" applyAlignment="1" applyProtection="1">
      <alignment vertical="center"/>
    </xf>
    <xf numFmtId="164" fontId="23" fillId="3" borderId="4" xfId="0" applyNumberFormat="1" applyFont="1" applyFill="1" applyBorder="1" applyAlignment="1" applyProtection="1">
      <alignment vertical="center"/>
    </xf>
    <xf numFmtId="0" fontId="11" fillId="0" borderId="3" xfId="0" applyFont="1" applyBorder="1" applyAlignment="1" applyProtection="1">
      <alignment horizontal="left" vertical="center" shrinkToFit="1"/>
      <protection locked="0"/>
    </xf>
    <xf numFmtId="14" fontId="11" fillId="0" borderId="3" xfId="0" applyNumberFormat="1" applyFont="1" applyBorder="1" applyAlignment="1" applyProtection="1">
      <alignment horizontal="center" vertical="center" shrinkToFit="1"/>
      <protection locked="0"/>
    </xf>
    <xf numFmtId="164" fontId="11" fillId="0" borderId="3" xfId="0" applyNumberFormat="1" applyFont="1" applyBorder="1" applyAlignment="1" applyProtection="1">
      <alignment vertical="center"/>
    </xf>
    <xf numFmtId="0" fontId="29" fillId="3" borderId="9" xfId="0" applyFont="1" applyFill="1" applyBorder="1" applyAlignment="1" applyProtection="1">
      <alignment horizontal="center" vertical="center"/>
    </xf>
    <xf numFmtId="0" fontId="7" fillId="5" borderId="0" xfId="0" applyFont="1" applyFill="1" applyBorder="1" applyAlignment="1" applyProtection="1">
      <alignment horizontal="left" vertical="center"/>
    </xf>
    <xf numFmtId="0" fontId="7" fillId="5" borderId="1" xfId="0" applyFont="1" applyFill="1" applyBorder="1" applyAlignment="1" applyProtection="1">
      <alignment horizontal="center" vertical="center"/>
    </xf>
    <xf numFmtId="14" fontId="11" fillId="0" borderId="3" xfId="0" applyNumberFormat="1" applyFont="1" applyBorder="1" applyAlignment="1" applyProtection="1">
      <alignment horizontal="center" vertical="center" shrinkToFit="1"/>
    </xf>
    <xf numFmtId="0" fontId="11" fillId="0" borderId="3" xfId="0" applyFont="1" applyBorder="1" applyAlignment="1" applyProtection="1">
      <alignment horizontal="left" vertical="center" shrinkToFit="1"/>
    </xf>
    <xf numFmtId="0" fontId="11" fillId="0" borderId="3" xfId="0" applyNumberFormat="1" applyFont="1" applyBorder="1" applyAlignment="1" applyProtection="1">
      <alignment horizontal="center" vertical="center"/>
    </xf>
    <xf numFmtId="164" fontId="11" fillId="5" borderId="2" xfId="0" applyNumberFormat="1" applyFont="1" applyFill="1" applyBorder="1" applyAlignment="1" applyProtection="1">
      <alignment vertical="center"/>
    </xf>
    <xf numFmtId="0" fontId="20" fillId="3" borderId="0" xfId="0" applyFont="1" applyFill="1" applyBorder="1" applyAlignment="1" applyProtection="1">
      <alignment horizontal="center"/>
    </xf>
    <xf numFmtId="0" fontId="20" fillId="3" borderId="0" xfId="0" applyFont="1" applyFill="1" applyBorder="1" applyProtection="1"/>
    <xf numFmtId="0" fontId="25" fillId="4" borderId="12"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35" fillId="5" borderId="0" xfId="0" applyFont="1" applyFill="1" applyBorder="1" applyAlignment="1" applyProtection="1">
      <alignment horizontal="right" vertical="center"/>
    </xf>
    <xf numFmtId="0" fontId="8" fillId="5" borderId="0" xfId="0" applyFont="1" applyFill="1" applyBorder="1" applyAlignment="1" applyProtection="1">
      <alignment vertical="center"/>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left" vertical="center" wrapText="1"/>
    </xf>
    <xf numFmtId="0" fontId="8" fillId="5" borderId="0" xfId="0" applyFont="1" applyFill="1" applyBorder="1" applyAlignment="1" applyProtection="1">
      <alignment vertical="center" shrinkToFit="1"/>
    </xf>
    <xf numFmtId="0" fontId="8" fillId="4" borderId="13" xfId="0" applyFont="1" applyFill="1" applyBorder="1" applyAlignment="1" applyProtection="1">
      <alignment vertical="center" shrinkToFit="1"/>
    </xf>
    <xf numFmtId="0" fontId="8" fillId="4" borderId="0" xfId="0" applyFont="1" applyFill="1" applyBorder="1" applyAlignment="1" applyProtection="1">
      <alignment vertical="center" shrinkToFit="1"/>
    </xf>
    <xf numFmtId="0" fontId="2" fillId="3" borderId="0" xfId="0" applyFont="1" applyFill="1" applyBorder="1" applyAlignment="1" applyProtection="1">
      <alignment vertical="center" wrapText="1" shrinkToFit="1"/>
    </xf>
    <xf numFmtId="0" fontId="28" fillId="3" borderId="0" xfId="0" applyFont="1" applyFill="1" applyBorder="1" applyAlignment="1" applyProtection="1">
      <alignment vertical="center" wrapText="1" shrinkToFit="1"/>
    </xf>
    <xf numFmtId="0" fontId="4" fillId="2" borderId="13" xfId="0" applyFont="1" applyFill="1" applyBorder="1" applyAlignment="1" applyProtection="1">
      <alignment horizontal="right" vertical="center" wrapText="1" shrinkToFit="1"/>
    </xf>
    <xf numFmtId="0" fontId="4" fillId="2" borderId="14" xfId="0" applyFont="1" applyFill="1" applyBorder="1" applyAlignment="1" applyProtection="1">
      <alignment horizontal="left" vertical="center" wrapText="1" shrinkToFit="1"/>
    </xf>
    <xf numFmtId="167" fontId="4" fillId="2" borderId="10" xfId="0" applyNumberFormat="1" applyFont="1" applyFill="1" applyBorder="1" applyAlignment="1" applyProtection="1">
      <alignment vertical="center" wrapText="1" shrinkToFit="1"/>
    </xf>
    <xf numFmtId="0" fontId="11" fillId="0" borderId="3" xfId="0" applyNumberFormat="1" applyFont="1" applyBorder="1" applyAlignment="1" applyProtection="1">
      <alignment horizontal="center" vertical="center" shrinkToFit="1"/>
      <protection locked="0"/>
    </xf>
    <xf numFmtId="0" fontId="4" fillId="5" borderId="0" xfId="0" applyFont="1" applyFill="1" applyBorder="1" applyAlignment="1" applyProtection="1">
      <alignment vertical="center"/>
    </xf>
    <xf numFmtId="0" fontId="9" fillId="5" borderId="0" xfId="0" applyNumberFormat="1" applyFont="1" applyFill="1" applyBorder="1" applyAlignment="1" applyProtection="1"/>
    <xf numFmtId="0" fontId="8" fillId="5" borderId="0" xfId="0" applyFont="1" applyFill="1" applyBorder="1" applyAlignment="1" applyProtection="1">
      <alignment vertical="center"/>
    </xf>
    <xf numFmtId="0" fontId="11" fillId="5" borderId="0" xfId="0" applyFont="1" applyFill="1" applyBorder="1" applyAlignment="1" applyProtection="1">
      <alignment horizontal="left" vertical="center" wrapText="1"/>
    </xf>
    <xf numFmtId="0" fontId="4" fillId="5" borderId="0" xfId="0" applyFont="1" applyFill="1" applyBorder="1" applyAlignment="1" applyProtection="1">
      <alignment vertical="center" wrapText="1"/>
    </xf>
    <xf numFmtId="0" fontId="23" fillId="3" borderId="4" xfId="0" applyFont="1" applyFill="1" applyBorder="1" applyAlignment="1" applyProtection="1">
      <alignment vertical="center"/>
    </xf>
    <xf numFmtId="0" fontId="23" fillId="3" borderId="2" xfId="0" applyFont="1" applyFill="1" applyBorder="1" applyAlignment="1" applyProtection="1">
      <alignment vertical="center"/>
    </xf>
    <xf numFmtId="0" fontId="11" fillId="0" borderId="3" xfId="0" applyNumberFormat="1" applyFont="1" applyBorder="1" applyAlignment="1" applyProtection="1">
      <alignment horizontal="center" vertical="center" shrinkToFit="1"/>
    </xf>
    <xf numFmtId="0" fontId="11" fillId="0" borderId="3" xfId="0" applyFont="1" applyBorder="1" applyAlignment="1" applyProtection="1">
      <alignment horizontal="right" vertical="center" shrinkToFit="1"/>
    </xf>
    <xf numFmtId="0" fontId="44" fillId="0" borderId="29" xfId="0" applyFont="1" applyFill="1" applyBorder="1" applyAlignment="1" applyProtection="1">
      <alignment horizontal="center" vertical="center"/>
    </xf>
    <xf numFmtId="0" fontId="46" fillId="0" borderId="0" xfId="0" applyFont="1" applyFill="1" applyAlignment="1" applyProtection="1">
      <alignment vertical="center"/>
    </xf>
    <xf numFmtId="0" fontId="44" fillId="0" borderId="33" xfId="0" applyFont="1" applyFill="1" applyBorder="1" applyAlignment="1" applyProtection="1">
      <alignment horizontal="center" vertical="center"/>
    </xf>
    <xf numFmtId="0" fontId="44" fillId="0" borderId="34" xfId="0" applyFont="1" applyFill="1" applyBorder="1" applyAlignment="1" applyProtection="1">
      <alignment horizontal="center" vertical="center"/>
    </xf>
    <xf numFmtId="0" fontId="44" fillId="0" borderId="35" xfId="0" applyFont="1" applyFill="1" applyBorder="1" applyAlignment="1" applyProtection="1">
      <alignment horizontal="center" vertical="center"/>
    </xf>
    <xf numFmtId="0" fontId="45" fillId="0" borderId="36" xfId="0" applyNumberFormat="1" applyFont="1" applyFill="1" applyBorder="1" applyAlignment="1" applyProtection="1">
      <alignment horizontal="center" vertical="center" wrapText="1"/>
    </xf>
    <xf numFmtId="0" fontId="45" fillId="0" borderId="37" xfId="0" applyNumberFormat="1" applyFont="1" applyFill="1" applyBorder="1" applyAlignment="1" applyProtection="1">
      <alignment horizontal="center" vertical="center"/>
    </xf>
    <xf numFmtId="0" fontId="45" fillId="0" borderId="37" xfId="0" applyNumberFormat="1" applyFont="1" applyFill="1" applyBorder="1" applyAlignment="1" applyProtection="1">
      <alignment horizontal="center" vertical="center" wrapText="1"/>
    </xf>
    <xf numFmtId="0" fontId="45" fillId="0" borderId="38" xfId="0" applyNumberFormat="1" applyFont="1" applyFill="1" applyBorder="1" applyAlignment="1" applyProtection="1">
      <alignment horizontal="center" vertical="center" wrapText="1"/>
    </xf>
    <xf numFmtId="0" fontId="45" fillId="0" borderId="33" xfId="0" applyNumberFormat="1" applyFont="1" applyFill="1" applyBorder="1" applyAlignment="1" applyProtection="1">
      <alignment horizontal="center" vertical="center" wrapText="1"/>
    </xf>
    <xf numFmtId="0" fontId="45" fillId="0" borderId="34" xfId="0" applyNumberFormat="1" applyFont="1" applyFill="1" applyBorder="1" applyAlignment="1" applyProtection="1">
      <alignment horizontal="center" vertical="center"/>
    </xf>
    <xf numFmtId="0" fontId="45" fillId="0" borderId="35" xfId="0" applyNumberFormat="1" applyFont="1" applyFill="1" applyBorder="1" applyAlignment="1" applyProtection="1">
      <alignment horizontal="center" vertical="center" wrapText="1"/>
    </xf>
    <xf numFmtId="0" fontId="46" fillId="0" borderId="0" xfId="0" applyFont="1" applyFill="1" applyAlignment="1" applyProtection="1"/>
    <xf numFmtId="0" fontId="44" fillId="0" borderId="45" xfId="0" applyFont="1" applyFill="1" applyBorder="1" applyAlignment="1" applyProtection="1">
      <alignment horizontal="center" vertical="center"/>
    </xf>
    <xf numFmtId="0" fontId="44" fillId="0" borderId="46" xfId="0" applyFont="1" applyFill="1" applyBorder="1" applyAlignment="1" applyProtection="1">
      <alignment horizontal="center" vertical="center"/>
    </xf>
    <xf numFmtId="0" fontId="44" fillId="0" borderId="47" xfId="0" applyFont="1" applyFill="1" applyBorder="1" applyAlignment="1" applyProtection="1">
      <alignment horizontal="center" vertical="center"/>
    </xf>
    <xf numFmtId="1" fontId="44" fillId="0" borderId="48" xfId="0" applyNumberFormat="1" applyFont="1" applyFill="1" applyBorder="1" applyAlignment="1" applyProtection="1">
      <alignment horizontal="center" vertical="center"/>
    </xf>
    <xf numFmtId="0" fontId="44" fillId="0" borderId="48" xfId="0" applyFont="1" applyFill="1" applyBorder="1" applyAlignment="1" applyProtection="1">
      <alignment horizontal="center" vertical="center"/>
    </xf>
    <xf numFmtId="0" fontId="44" fillId="0" borderId="49" xfId="0" applyFont="1" applyFill="1" applyBorder="1" applyAlignment="1" applyProtection="1">
      <alignment horizontal="center" vertical="center" wrapText="1"/>
    </xf>
    <xf numFmtId="0" fontId="44" fillId="0" borderId="50" xfId="0" applyFont="1" applyFill="1" applyBorder="1" applyAlignment="1" applyProtection="1">
      <alignment horizontal="center" vertical="center"/>
    </xf>
    <xf numFmtId="0" fontId="48" fillId="0" borderId="29" xfId="0" applyFont="1" applyFill="1" applyBorder="1" applyAlignment="1" applyProtection="1">
      <alignment horizontal="center" vertical="center"/>
    </xf>
    <xf numFmtId="0" fontId="45" fillId="7" borderId="51" xfId="0" applyFont="1" applyFill="1" applyBorder="1" applyAlignment="1" applyProtection="1">
      <alignment horizontal="left" vertical="center" wrapText="1" indent="1"/>
      <protection locked="0"/>
    </xf>
    <xf numFmtId="0" fontId="45" fillId="7" borderId="52" xfId="0" applyFont="1" applyFill="1" applyBorder="1" applyAlignment="1" applyProtection="1">
      <alignment horizontal="left" vertical="center" wrapText="1" indent="1"/>
      <protection locked="0"/>
    </xf>
    <xf numFmtId="2" fontId="45" fillId="7" borderId="53" xfId="0" quotePrefix="1" applyNumberFormat="1" applyFont="1" applyFill="1" applyBorder="1" applyAlignment="1" applyProtection="1">
      <alignment horizontal="center" vertical="center" wrapText="1"/>
      <protection locked="0"/>
    </xf>
    <xf numFmtId="1" fontId="45" fillId="0" borderId="54" xfId="0" quotePrefix="1" applyNumberFormat="1" applyFont="1" applyFill="1" applyBorder="1" applyAlignment="1" applyProtection="1">
      <alignment horizontal="center" vertical="center" wrapText="1"/>
    </xf>
    <xf numFmtId="2" fontId="45" fillId="0" borderId="53" xfId="0" applyNumberFormat="1" applyFont="1" applyFill="1" applyBorder="1" applyAlignment="1" applyProtection="1">
      <alignment horizontal="center" vertical="center"/>
    </xf>
    <xf numFmtId="1" fontId="45" fillId="0" borderId="54" xfId="3" applyNumberFormat="1" applyFont="1" applyFill="1" applyBorder="1" applyAlignment="1" applyProtection="1">
      <alignment horizontal="center" vertical="center"/>
    </xf>
    <xf numFmtId="0" fontId="48" fillId="0" borderId="38" xfId="0" applyFont="1" applyFill="1" applyBorder="1" applyAlignment="1" applyProtection="1">
      <alignment horizontal="center" vertical="center"/>
    </xf>
    <xf numFmtId="0" fontId="45" fillId="7" borderId="2" xfId="0" applyFont="1" applyFill="1" applyBorder="1" applyAlignment="1" applyProtection="1">
      <alignment horizontal="left" vertical="center" wrapText="1" indent="1"/>
      <protection locked="0"/>
    </xf>
    <xf numFmtId="0" fontId="45" fillId="7" borderId="4" xfId="0" applyFont="1" applyFill="1" applyBorder="1" applyAlignment="1" applyProtection="1">
      <alignment horizontal="left" vertical="center" wrapText="1" indent="1"/>
      <protection locked="0"/>
    </xf>
    <xf numFmtId="2" fontId="45" fillId="7" borderId="36" xfId="0" quotePrefix="1" applyNumberFormat="1" applyFont="1" applyFill="1" applyBorder="1" applyAlignment="1" applyProtection="1">
      <alignment horizontal="center" vertical="center" wrapText="1"/>
      <protection locked="0"/>
    </xf>
    <xf numFmtId="2" fontId="45" fillId="0" borderId="36" xfId="0" applyNumberFormat="1" applyFont="1" applyFill="1" applyBorder="1" applyAlignment="1" applyProtection="1">
      <alignment horizontal="center" vertical="center"/>
    </xf>
    <xf numFmtId="1" fontId="45" fillId="0" borderId="37" xfId="3" applyNumberFormat="1" applyFont="1" applyFill="1" applyBorder="1" applyAlignment="1" applyProtection="1">
      <alignment horizontal="center" vertical="center"/>
    </xf>
    <xf numFmtId="2" fontId="45" fillId="7" borderId="55" xfId="0" quotePrefix="1" applyNumberFormat="1" applyFont="1" applyFill="1" applyBorder="1" applyAlignment="1" applyProtection="1">
      <alignment horizontal="center" vertical="center" wrapText="1"/>
      <protection locked="0"/>
    </xf>
    <xf numFmtId="0" fontId="48" fillId="0" borderId="56" xfId="0" applyFont="1" applyFill="1" applyBorder="1" applyAlignment="1" applyProtection="1">
      <alignment horizontal="center" vertical="center"/>
    </xf>
    <xf numFmtId="0" fontId="45" fillId="7" borderId="57" xfId="0" applyFont="1" applyFill="1" applyBorder="1" applyAlignment="1" applyProtection="1">
      <alignment horizontal="left" vertical="center" wrapText="1" indent="1"/>
      <protection locked="0"/>
    </xf>
    <xf numFmtId="0" fontId="45" fillId="7" borderId="58" xfId="0" applyFont="1" applyFill="1" applyBorder="1" applyAlignment="1" applyProtection="1">
      <alignment horizontal="left" vertical="center" wrapText="1" indent="1"/>
      <protection locked="0"/>
    </xf>
    <xf numFmtId="2" fontId="45" fillId="7" borderId="59" xfId="0" quotePrefix="1" applyNumberFormat="1" applyFont="1" applyFill="1" applyBorder="1" applyAlignment="1" applyProtection="1">
      <alignment horizontal="center" vertical="center" wrapText="1"/>
      <protection locked="0"/>
    </xf>
    <xf numFmtId="2" fontId="45" fillId="0" borderId="59" xfId="0" applyNumberFormat="1" applyFont="1" applyFill="1" applyBorder="1" applyAlignment="1" applyProtection="1">
      <alignment horizontal="center" vertical="center"/>
    </xf>
    <xf numFmtId="1" fontId="45" fillId="0" borderId="60" xfId="3" applyNumberFormat="1" applyFont="1" applyFill="1" applyBorder="1" applyAlignment="1" applyProtection="1">
      <alignment horizontal="center" vertical="center"/>
    </xf>
    <xf numFmtId="2" fontId="44" fillId="0" borderId="49" xfId="0" applyNumberFormat="1" applyFont="1" applyFill="1" applyBorder="1" applyAlignment="1" applyProtection="1">
      <alignment horizontal="center" vertical="center"/>
    </xf>
    <xf numFmtId="1" fontId="44" fillId="0" borderId="50" xfId="0" applyNumberFormat="1" applyFont="1" applyFill="1" applyBorder="1" applyAlignment="1" applyProtection="1">
      <alignment horizontal="center" vertical="center"/>
    </xf>
    <xf numFmtId="1" fontId="44" fillId="0" borderId="50" xfId="3" applyNumberFormat="1" applyFont="1" applyFill="1" applyBorder="1" applyAlignment="1" applyProtection="1">
      <alignment horizontal="center" vertical="center"/>
    </xf>
    <xf numFmtId="0" fontId="44" fillId="0" borderId="23" xfId="0" applyFont="1" applyFill="1" applyBorder="1" applyAlignment="1" applyProtection="1">
      <alignment horizontal="center" vertical="top" textRotation="180" wrapText="1"/>
    </xf>
    <xf numFmtId="0" fontId="44" fillId="0" borderId="64" xfId="0" applyFont="1" applyFill="1" applyBorder="1" applyAlignment="1" applyProtection="1">
      <alignment horizontal="center" vertical="top" textRotation="180" wrapText="1"/>
    </xf>
    <xf numFmtId="0" fontId="44" fillId="0" borderId="65" xfId="0" applyFont="1" applyFill="1" applyBorder="1" applyAlignment="1" applyProtection="1">
      <alignment horizontal="center" vertical="top" textRotation="180"/>
    </xf>
    <xf numFmtId="0" fontId="44" fillId="0" borderId="66" xfId="0" applyFont="1" applyFill="1" applyBorder="1" applyAlignment="1" applyProtection="1">
      <alignment horizontal="center" vertical="top" textRotation="180"/>
    </xf>
    <xf numFmtId="0" fontId="44" fillId="0" borderId="64" xfId="0" applyFont="1" applyFill="1" applyBorder="1" applyAlignment="1" applyProtection="1">
      <alignment horizontal="center" vertical="top" textRotation="180"/>
    </xf>
    <xf numFmtId="0" fontId="45" fillId="0" borderId="39" xfId="0" applyFont="1" applyFill="1" applyBorder="1" applyAlignment="1" applyProtection="1">
      <alignment horizontal="center" vertical="top" textRotation="180" wrapText="1"/>
    </xf>
    <xf numFmtId="0" fontId="45" fillId="0" borderId="48" xfId="0" applyFont="1" applyFill="1" applyBorder="1" applyAlignment="1" applyProtection="1">
      <alignment horizontal="center" vertical="top" textRotation="180" wrapText="1"/>
    </xf>
    <xf numFmtId="0" fontId="44" fillId="0" borderId="39" xfId="0" applyFont="1" applyFill="1" applyBorder="1" applyAlignment="1" applyProtection="1">
      <alignment horizontal="center" vertical="top" textRotation="180"/>
    </xf>
    <xf numFmtId="0" fontId="44" fillId="0" borderId="46" xfId="0" applyFont="1" applyFill="1" applyBorder="1" applyAlignment="1" applyProtection="1">
      <alignment horizontal="center" vertical="top" textRotation="180"/>
    </xf>
    <xf numFmtId="0" fontId="47" fillId="0" borderId="48" xfId="0" applyFont="1" applyFill="1" applyBorder="1" applyAlignment="1" applyProtection="1">
      <alignment horizontal="center" textRotation="180"/>
    </xf>
    <xf numFmtId="1" fontId="46" fillId="0" borderId="0" xfId="0" applyNumberFormat="1" applyFont="1" applyFill="1" applyAlignment="1" applyProtection="1"/>
    <xf numFmtId="0" fontId="6" fillId="0" borderId="0" xfId="0" applyFont="1"/>
    <xf numFmtId="0" fontId="57" fillId="0" borderId="0" xfId="0" applyFont="1"/>
    <xf numFmtId="43" fontId="47" fillId="0" borderId="46" xfId="0" applyNumberFormat="1" applyFont="1" applyFill="1" applyBorder="1" applyAlignment="1" applyProtection="1">
      <alignment horizontal="center" vertical="top" textRotation="180"/>
    </xf>
    <xf numFmtId="0" fontId="46" fillId="3" borderId="0" xfId="0" applyFont="1" applyFill="1" applyAlignment="1" applyProtection="1"/>
    <xf numFmtId="0" fontId="46" fillId="3" borderId="0" xfId="0" applyFont="1" applyFill="1" applyAlignment="1" applyProtection="1">
      <alignment horizontal="center"/>
    </xf>
    <xf numFmtId="0" fontId="45" fillId="3" borderId="30" xfId="0" applyFont="1" applyFill="1" applyBorder="1" applyAlignment="1" applyProtection="1">
      <alignment horizontal="center" vertical="center"/>
    </xf>
    <xf numFmtId="0" fontId="46" fillId="3" borderId="0" xfId="0" applyFont="1" applyFill="1" applyAlignment="1" applyProtection="1">
      <alignment vertical="center"/>
    </xf>
    <xf numFmtId="1" fontId="46" fillId="3" borderId="0" xfId="0" applyNumberFormat="1" applyFont="1" applyFill="1" applyAlignment="1" applyProtection="1">
      <alignment horizontal="center" vertical="center"/>
    </xf>
    <xf numFmtId="0" fontId="47" fillId="0" borderId="46" xfId="0" applyFont="1" applyFill="1" applyBorder="1" applyAlignment="1" applyProtection="1">
      <alignment horizontal="center" textRotation="180" wrapText="1"/>
    </xf>
    <xf numFmtId="0" fontId="23" fillId="3" borderId="9" xfId="0" applyFont="1" applyFill="1" applyBorder="1" applyAlignment="1" applyProtection="1">
      <alignment horizontal="left" vertical="center"/>
    </xf>
    <xf numFmtId="0" fontId="7" fillId="5" borderId="1" xfId="0" applyFont="1" applyFill="1" applyBorder="1" applyAlignment="1" applyProtection="1">
      <alignment horizontal="right" vertical="center" shrinkToFit="1"/>
    </xf>
    <xf numFmtId="0" fontId="23" fillId="3" borderId="3" xfId="0" applyNumberFormat="1" applyFont="1" applyFill="1" applyBorder="1" applyAlignment="1" applyProtection="1">
      <alignment horizontal="center" vertical="center" shrinkToFit="1"/>
      <protection locked="0"/>
    </xf>
    <xf numFmtId="49" fontId="34" fillId="3" borderId="0" xfId="0" applyNumberFormat="1" applyFont="1" applyFill="1" applyBorder="1" applyAlignment="1" applyProtection="1">
      <alignment horizontal="center" vertical="center" wrapText="1" shrinkToFit="1"/>
    </xf>
    <xf numFmtId="0" fontId="20" fillId="3" borderId="0" xfId="0" applyFont="1" applyFill="1" applyBorder="1" applyAlignment="1" applyProtection="1">
      <alignment horizontal="center" vertical="center" wrapText="1" shrinkToFit="1"/>
    </xf>
    <xf numFmtId="0" fontId="33" fillId="3" borderId="0" xfId="0" applyFont="1" applyFill="1" applyBorder="1" applyAlignment="1" applyProtection="1">
      <alignment horizontal="center" vertical="center"/>
    </xf>
    <xf numFmtId="0" fontId="23" fillId="3" borderId="0" xfId="0" applyFont="1" applyFill="1" applyBorder="1" applyAlignment="1" applyProtection="1">
      <alignment horizontal="center"/>
    </xf>
    <xf numFmtId="0" fontId="10" fillId="5" borderId="0" xfId="0" applyNumberFormat="1" applyFont="1" applyFill="1" applyBorder="1" applyAlignment="1" applyProtection="1">
      <alignment horizontal="left" vertical="top" wrapText="1" shrinkToFit="1"/>
    </xf>
    <xf numFmtId="0" fontId="30" fillId="5" borderId="0" xfId="0" applyNumberFormat="1" applyFont="1" applyFill="1" applyBorder="1" applyAlignment="1" applyProtection="1">
      <alignment horizontal="left" vertical="center" shrinkToFit="1"/>
    </xf>
    <xf numFmtId="14" fontId="32" fillId="5" borderId="0" xfId="0" applyNumberFormat="1" applyFont="1" applyFill="1" applyBorder="1" applyAlignment="1" applyProtection="1">
      <alignment horizontal="center" vertical="center" shrinkToFit="1"/>
    </xf>
    <xf numFmtId="0" fontId="8" fillId="4" borderId="13" xfId="0" applyFont="1" applyFill="1" applyBorder="1" applyAlignment="1" applyProtection="1">
      <alignment vertical="center" shrinkToFit="1"/>
    </xf>
    <xf numFmtId="0" fontId="8" fillId="4" borderId="0" xfId="0" applyFont="1" applyFill="1" applyBorder="1" applyAlignment="1" applyProtection="1">
      <alignment vertical="center" shrinkToFit="1"/>
    </xf>
    <xf numFmtId="0" fontId="25" fillId="4" borderId="1" xfId="0" applyFont="1" applyFill="1" applyBorder="1" applyAlignment="1" applyProtection="1">
      <alignment horizontal="center" vertical="center" shrinkToFit="1"/>
    </xf>
    <xf numFmtId="164" fontId="7" fillId="4" borderId="1" xfId="0" applyNumberFormat="1" applyFont="1" applyFill="1" applyBorder="1" applyAlignment="1" applyProtection="1">
      <alignment horizontal="center" vertical="center"/>
    </xf>
    <xf numFmtId="164" fontId="7" fillId="4" borderId="2" xfId="0" applyNumberFormat="1" applyFont="1" applyFill="1" applyBorder="1" applyAlignment="1" applyProtection="1">
      <alignment horizontal="center" vertical="center"/>
    </xf>
    <xf numFmtId="172" fontId="7" fillId="5" borderId="12" xfId="0" applyNumberFormat="1" applyFont="1" applyFill="1" applyBorder="1" applyAlignment="1" applyProtection="1">
      <alignment horizontal="left" vertical="center"/>
      <protection locked="0"/>
    </xf>
    <xf numFmtId="0" fontId="26" fillId="3" borderId="0" xfId="0" applyFont="1" applyFill="1" applyBorder="1" applyAlignment="1" applyProtection="1">
      <alignment horizontal="center" wrapText="1" shrinkToFit="1"/>
    </xf>
    <xf numFmtId="0" fontId="34" fillId="3" borderId="0" xfId="0" applyFont="1" applyFill="1" applyBorder="1" applyAlignment="1" applyProtection="1">
      <alignment horizontal="center" shrinkToFit="1"/>
    </xf>
    <xf numFmtId="0" fontId="4" fillId="5" borderId="0" xfId="0" applyFont="1" applyFill="1" applyBorder="1" applyAlignment="1" applyProtection="1">
      <alignment horizontal="left" vertical="center" wrapText="1" shrinkToFit="1"/>
    </xf>
    <xf numFmtId="0" fontId="7" fillId="6" borderId="21" xfId="0" applyFont="1" applyFill="1" applyBorder="1" applyAlignment="1" applyProtection="1">
      <alignment horizontal="left" vertical="center" indent="1"/>
      <protection locked="0"/>
    </xf>
    <xf numFmtId="0" fontId="7" fillId="6" borderId="17" xfId="0" applyFont="1" applyFill="1" applyBorder="1" applyAlignment="1" applyProtection="1">
      <alignment horizontal="left" vertical="center" indent="1"/>
      <protection locked="0"/>
    </xf>
    <xf numFmtId="0" fontId="7" fillId="6" borderId="22" xfId="0" applyFont="1" applyFill="1" applyBorder="1" applyAlignment="1" applyProtection="1">
      <alignment horizontal="left" vertical="center" indent="1"/>
      <protection locked="0"/>
    </xf>
    <xf numFmtId="0" fontId="20" fillId="6" borderId="19" xfId="0" applyFont="1" applyFill="1" applyBorder="1" applyAlignment="1" applyProtection="1">
      <alignment horizontal="left" wrapText="1"/>
    </xf>
    <xf numFmtId="0" fontId="20" fillId="6" borderId="16" xfId="0" applyFont="1" applyFill="1" applyBorder="1" applyAlignment="1" applyProtection="1">
      <alignment horizontal="left" wrapText="1"/>
    </xf>
    <xf numFmtId="0" fontId="20" fillId="6" borderId="20" xfId="0" applyFont="1" applyFill="1" applyBorder="1" applyAlignment="1" applyProtection="1">
      <alignment horizontal="left" wrapText="1"/>
    </xf>
    <xf numFmtId="0" fontId="2" fillId="5" borderId="16" xfId="0" applyNumberFormat="1" applyFont="1" applyFill="1" applyBorder="1" applyAlignment="1" applyProtection="1">
      <alignment horizontal="left"/>
    </xf>
    <xf numFmtId="0" fontId="7" fillId="5" borderId="1" xfId="0" applyFont="1" applyFill="1" applyBorder="1" applyAlignment="1" applyProtection="1">
      <alignment horizontal="left" vertical="center"/>
      <protection locked="0"/>
    </xf>
    <xf numFmtId="0" fontId="27" fillId="3" borderId="0" xfId="0" applyNumberFormat="1" applyFont="1" applyFill="1" applyBorder="1" applyAlignment="1" applyProtection="1">
      <alignment horizontal="left" vertical="top" wrapText="1" shrinkToFit="1"/>
    </xf>
    <xf numFmtId="0" fontId="9" fillId="5" borderId="0" xfId="0" applyNumberFormat="1" applyFont="1" applyFill="1" applyBorder="1" applyAlignment="1" applyProtection="1">
      <alignment horizontal="left" wrapText="1"/>
    </xf>
    <xf numFmtId="0" fontId="8" fillId="4" borderId="7" xfId="0" applyFont="1" applyFill="1" applyBorder="1" applyAlignment="1" applyProtection="1">
      <alignment vertical="center" shrinkToFit="1"/>
    </xf>
    <xf numFmtId="0" fontId="8" fillId="4" borderId="15" xfId="0" applyFont="1" applyFill="1" applyBorder="1" applyAlignment="1" applyProtection="1">
      <alignment vertical="center" shrinkToFit="1"/>
    </xf>
    <xf numFmtId="0" fontId="21" fillId="3" borderId="9" xfId="0" applyFont="1" applyFill="1" applyBorder="1" applyAlignment="1" applyProtection="1">
      <alignment vertical="center" shrinkToFit="1"/>
    </xf>
    <xf numFmtId="0" fontId="21" fillId="3" borderId="12" xfId="0" applyFont="1" applyFill="1" applyBorder="1" applyAlignment="1" applyProtection="1">
      <alignment vertical="center" shrinkToFit="1"/>
    </xf>
    <xf numFmtId="164" fontId="26" fillId="3" borderId="1" xfId="0" applyNumberFormat="1" applyFont="1" applyFill="1" applyBorder="1" applyAlignment="1" applyProtection="1">
      <alignment horizontal="center" vertical="center"/>
    </xf>
    <xf numFmtId="164" fontId="26" fillId="3" borderId="2" xfId="0" applyNumberFormat="1" applyFont="1" applyFill="1" applyBorder="1" applyAlignment="1" applyProtection="1">
      <alignment horizontal="center" vertical="center"/>
    </xf>
    <xf numFmtId="0" fontId="7" fillId="5" borderId="12" xfId="0" applyFont="1" applyFill="1" applyBorder="1" applyAlignment="1" applyProtection="1">
      <alignment horizontal="left" vertical="center"/>
      <protection locked="0"/>
    </xf>
    <xf numFmtId="0" fontId="8" fillId="5" borderId="0" xfId="0" applyFont="1" applyFill="1" applyBorder="1" applyAlignment="1" applyProtection="1">
      <alignment horizontal="left" vertical="center" shrinkToFit="1"/>
    </xf>
    <xf numFmtId="0" fontId="11" fillId="5" borderId="0" xfId="0" applyFont="1" applyFill="1" applyBorder="1" applyAlignment="1" applyProtection="1">
      <alignment horizontal="left" vertical="center" wrapText="1" shrinkToFit="1"/>
    </xf>
    <xf numFmtId="168" fontId="8" fillId="5" borderId="0" xfId="0" applyNumberFormat="1" applyFont="1" applyFill="1" applyBorder="1" applyAlignment="1" applyProtection="1">
      <alignment horizontal="left" vertical="center"/>
    </xf>
    <xf numFmtId="0" fontId="8" fillId="5" borderId="0" xfId="0" applyFont="1" applyFill="1" applyBorder="1" applyAlignment="1" applyProtection="1">
      <alignment vertical="center" shrinkToFit="1"/>
    </xf>
    <xf numFmtId="0" fontId="8" fillId="5" borderId="0" xfId="0" applyFont="1" applyFill="1" applyBorder="1" applyAlignment="1" applyProtection="1">
      <alignment vertical="center"/>
    </xf>
    <xf numFmtId="0" fontId="28" fillId="3" borderId="0" xfId="0" applyFont="1" applyFill="1" applyBorder="1" applyAlignment="1" applyProtection="1">
      <alignment horizontal="left" vertical="top" wrapText="1"/>
    </xf>
    <xf numFmtId="166" fontId="11" fillId="0" borderId="4" xfId="0" applyNumberFormat="1" applyFont="1" applyBorder="1" applyAlignment="1" applyProtection="1">
      <alignment horizontal="left" vertical="center" shrinkToFit="1"/>
      <protection locked="0"/>
    </xf>
    <xf numFmtId="166" fontId="11" fillId="0" borderId="1" xfId="0" applyNumberFormat="1" applyFont="1" applyBorder="1" applyAlignment="1" applyProtection="1">
      <alignment horizontal="left" vertical="center" shrinkToFit="1"/>
      <protection locked="0"/>
    </xf>
    <xf numFmtId="166" fontId="11" fillId="0" borderId="2" xfId="0" applyNumberFormat="1" applyFont="1" applyBorder="1" applyAlignment="1" applyProtection="1">
      <alignment horizontal="left" vertical="center" shrinkToFit="1"/>
      <protection locked="0"/>
    </xf>
    <xf numFmtId="0" fontId="31" fillId="3" borderId="17" xfId="0" applyFont="1" applyFill="1" applyBorder="1" applyAlignment="1" applyProtection="1">
      <alignment horizontal="center" vertical="center"/>
    </xf>
    <xf numFmtId="0" fontId="11" fillId="3" borderId="15" xfId="0" applyFont="1" applyFill="1" applyBorder="1" applyAlignment="1" applyProtection="1">
      <alignment horizontal="center"/>
    </xf>
    <xf numFmtId="0" fontId="7" fillId="0" borderId="0" xfId="0" applyFont="1" applyBorder="1" applyAlignment="1" applyProtection="1">
      <alignment horizontal="left" vertical="center" wrapText="1" shrinkToFit="1"/>
    </xf>
    <xf numFmtId="14" fontId="4" fillId="2" borderId="5" xfId="0" applyNumberFormat="1" applyFont="1" applyFill="1" applyBorder="1" applyAlignment="1" applyProtection="1">
      <alignment horizontal="left" vertical="center"/>
    </xf>
    <xf numFmtId="14" fontId="4" fillId="2" borderId="11" xfId="0" applyNumberFormat="1" applyFont="1" applyFill="1" applyBorder="1" applyAlignment="1" applyProtection="1">
      <alignment horizontal="left" vertical="center"/>
    </xf>
    <xf numFmtId="14" fontId="4" fillId="2" borderId="6" xfId="0" applyNumberFormat="1"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7" xfId="0" applyFont="1" applyFill="1" applyBorder="1" applyAlignment="1" applyProtection="1">
      <alignment horizontal="center" vertical="center" wrapText="1" shrinkToFit="1"/>
    </xf>
    <xf numFmtId="0" fontId="4" fillId="2" borderId="8" xfId="0" applyFont="1" applyFill="1" applyBorder="1" applyAlignment="1" applyProtection="1">
      <alignment horizontal="center" vertical="center" wrapText="1" shrinkToFit="1"/>
    </xf>
    <xf numFmtId="0" fontId="22" fillId="2" borderId="13"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9" xfId="0" applyFont="1" applyFill="1" applyBorder="1" applyAlignment="1" applyProtection="1">
      <alignment horizontal="left" vertical="center"/>
    </xf>
    <xf numFmtId="0" fontId="22" fillId="2" borderId="12" xfId="0" applyFont="1" applyFill="1" applyBorder="1" applyAlignment="1" applyProtection="1">
      <alignment horizontal="left" vertical="center"/>
    </xf>
    <xf numFmtId="165" fontId="11" fillId="2" borderId="4" xfId="0" applyNumberFormat="1" applyFont="1" applyFill="1" applyBorder="1" applyAlignment="1" applyProtection="1">
      <alignment horizontal="left" vertical="center" wrapText="1" shrinkToFit="1"/>
    </xf>
    <xf numFmtId="165" fontId="11" fillId="2" borderId="2" xfId="0" applyNumberFormat="1" applyFont="1" applyFill="1" applyBorder="1" applyAlignment="1" applyProtection="1">
      <alignment horizontal="left" vertical="center" wrapText="1" shrinkToFit="1"/>
    </xf>
    <xf numFmtId="164" fontId="11" fillId="5" borderId="4" xfId="0" applyNumberFormat="1" applyFont="1" applyFill="1" applyBorder="1" applyAlignment="1" applyProtection="1">
      <alignment horizontal="center" vertical="center"/>
      <protection locked="0"/>
    </xf>
    <xf numFmtId="164" fontId="11" fillId="5" borderId="2" xfId="0" applyNumberFormat="1" applyFont="1" applyFill="1" applyBorder="1" applyAlignment="1" applyProtection="1">
      <alignment horizontal="center" vertical="center"/>
      <protection locked="0"/>
    </xf>
    <xf numFmtId="0" fontId="23" fillId="3" borderId="17" xfId="0" applyFont="1" applyFill="1" applyBorder="1" applyAlignment="1" applyProtection="1">
      <alignment horizontal="center" vertical="center"/>
    </xf>
    <xf numFmtId="0" fontId="7" fillId="5" borderId="0" xfId="0" applyFont="1" applyFill="1" applyBorder="1" applyAlignment="1" applyProtection="1">
      <alignment horizontal="left" vertical="center" wrapText="1" shrinkToFit="1"/>
    </xf>
    <xf numFmtId="0" fontId="19" fillId="2" borderId="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165" fontId="4" fillId="2" borderId="7" xfId="0" applyNumberFormat="1" applyFont="1" applyFill="1" applyBorder="1" applyAlignment="1" applyProtection="1">
      <alignment horizontal="left" vertical="center" wrapText="1"/>
    </xf>
    <xf numFmtId="165" fontId="4" fillId="2" borderId="15" xfId="0" applyNumberFormat="1" applyFont="1" applyFill="1" applyBorder="1" applyAlignment="1" applyProtection="1">
      <alignment horizontal="left" vertical="center" wrapText="1"/>
    </xf>
    <xf numFmtId="165" fontId="4" fillId="2" borderId="8" xfId="0" applyNumberFormat="1" applyFont="1" applyFill="1" applyBorder="1" applyAlignment="1" applyProtection="1">
      <alignment horizontal="left" vertical="center" wrapText="1"/>
    </xf>
    <xf numFmtId="165" fontId="4" fillId="2" borderId="13" xfId="0" applyNumberFormat="1" applyFont="1" applyFill="1" applyBorder="1" applyAlignment="1" applyProtection="1">
      <alignment horizontal="left" vertical="center" wrapText="1"/>
    </xf>
    <xf numFmtId="165" fontId="4" fillId="2" borderId="0" xfId="0" applyNumberFormat="1" applyFont="1" applyFill="1" applyBorder="1" applyAlignment="1" applyProtection="1">
      <alignment horizontal="left" vertical="center" wrapText="1"/>
    </xf>
    <xf numFmtId="165" fontId="4" fillId="2" borderId="14" xfId="0" applyNumberFormat="1" applyFont="1" applyFill="1" applyBorder="1" applyAlignment="1" applyProtection="1">
      <alignment horizontal="left" vertical="center" wrapText="1"/>
    </xf>
    <xf numFmtId="164" fontId="23" fillId="3" borderId="4" xfId="0" applyNumberFormat="1" applyFont="1" applyFill="1" applyBorder="1" applyAlignment="1" applyProtection="1">
      <alignment horizontal="center" vertical="center"/>
    </xf>
    <xf numFmtId="164" fontId="23" fillId="3" borderId="2" xfId="0" applyNumberFormat="1" applyFont="1" applyFill="1" applyBorder="1" applyAlignment="1" applyProtection="1">
      <alignment horizontal="center" vertical="center"/>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7" fillId="5" borderId="0" xfId="0" applyFont="1" applyFill="1" applyBorder="1" applyAlignment="1" applyProtection="1">
      <alignment horizontal="left" vertical="center" wrapText="1"/>
    </xf>
    <xf numFmtId="164" fontId="11" fillId="0" borderId="4" xfId="0" applyNumberFormat="1" applyFont="1" applyBorder="1" applyAlignment="1" applyProtection="1">
      <alignment horizontal="center" vertical="center"/>
      <protection locked="0"/>
    </xf>
    <xf numFmtId="164" fontId="11" fillId="0" borderId="2" xfId="0" applyNumberFormat="1" applyFont="1" applyBorder="1" applyAlignment="1" applyProtection="1">
      <alignment horizontal="center" vertical="center"/>
      <protection locked="0"/>
    </xf>
    <xf numFmtId="164" fontId="11" fillId="0" borderId="4" xfId="0" applyNumberFormat="1" applyFont="1" applyBorder="1" applyAlignment="1" applyProtection="1">
      <alignment horizontal="left" vertical="center"/>
      <protection locked="0"/>
    </xf>
    <xf numFmtId="164" fontId="11" fillId="0" borderId="1" xfId="0" applyNumberFormat="1" applyFont="1" applyBorder="1" applyAlignment="1" applyProtection="1">
      <alignment horizontal="left" vertical="center"/>
      <protection locked="0"/>
    </xf>
    <xf numFmtId="0" fontId="23" fillId="3" borderId="9"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14" fontId="4" fillId="2" borderId="5" xfId="0" applyNumberFormat="1" applyFont="1" applyFill="1" applyBorder="1" applyAlignment="1" applyProtection="1">
      <alignment horizontal="center" vertical="center"/>
    </xf>
    <xf numFmtId="14" fontId="4" fillId="2" borderId="11" xfId="0" applyNumberFormat="1" applyFont="1" applyFill="1" applyBorder="1" applyAlignment="1" applyProtection="1">
      <alignment horizontal="center" vertical="center"/>
    </xf>
    <xf numFmtId="0" fontId="28" fillId="3" borderId="0" xfId="0" applyFont="1" applyFill="1" applyBorder="1" applyAlignment="1" applyProtection="1">
      <alignment horizontal="left" vertical="center" wrapText="1"/>
    </xf>
    <xf numFmtId="0" fontId="28" fillId="3" borderId="0" xfId="0" applyFont="1" applyFill="1" applyBorder="1" applyAlignment="1" applyProtection="1">
      <alignment horizontal="left" vertical="center" wrapText="1" shrinkToFit="1"/>
    </xf>
    <xf numFmtId="0" fontId="40" fillId="3" borderId="0" xfId="1" applyFont="1" applyFill="1" applyBorder="1" applyAlignment="1" applyProtection="1">
      <alignment horizontal="left" vertical="center" wrapText="1" shrinkToFit="1"/>
    </xf>
    <xf numFmtId="0" fontId="44" fillId="0" borderId="61" xfId="0" applyFont="1" applyFill="1" applyBorder="1" applyAlignment="1" applyProtection="1">
      <alignment horizontal="center" vertical="center"/>
    </xf>
    <xf numFmtId="0" fontId="44" fillId="0" borderId="62" xfId="0" applyFont="1" applyFill="1" applyBorder="1" applyAlignment="1" applyProtection="1">
      <alignment horizontal="center" vertical="center"/>
    </xf>
    <xf numFmtId="0" fontId="44" fillId="0" borderId="63" xfId="0" applyFont="1" applyFill="1" applyBorder="1" applyAlignment="1" applyProtection="1">
      <alignment horizontal="center" vertical="center"/>
    </xf>
    <xf numFmtId="0" fontId="47" fillId="7" borderId="26" xfId="0" applyFont="1" applyFill="1" applyBorder="1" applyAlignment="1" applyProtection="1">
      <alignment horizontal="center" vertical="center" textRotation="180"/>
      <protection locked="0"/>
    </xf>
    <xf numFmtId="0" fontId="47" fillId="7" borderId="42" xfId="0" applyFont="1" applyFill="1" applyBorder="1" applyAlignment="1" applyProtection="1">
      <alignment horizontal="center" vertical="center" textRotation="180"/>
      <protection locked="0"/>
    </xf>
    <xf numFmtId="0" fontId="49" fillId="7" borderId="23" xfId="0" applyFont="1" applyFill="1" applyBorder="1" applyAlignment="1" applyProtection="1">
      <alignment horizontal="left" vertical="top" wrapText="1"/>
      <protection locked="0"/>
    </xf>
    <xf numFmtId="0" fontId="49" fillId="7" borderId="24" xfId="0" applyFont="1" applyFill="1" applyBorder="1" applyAlignment="1" applyProtection="1">
      <alignment horizontal="left" vertical="top" wrapText="1"/>
      <protection locked="0"/>
    </xf>
    <xf numFmtId="0" fontId="49" fillId="7" borderId="25" xfId="0" applyFont="1" applyFill="1" applyBorder="1" applyAlignment="1" applyProtection="1">
      <alignment horizontal="left" vertical="top" wrapText="1"/>
      <protection locked="0"/>
    </xf>
    <xf numFmtId="0" fontId="49" fillId="7" borderId="39" xfId="0" applyFont="1" applyFill="1" applyBorder="1" applyAlignment="1" applyProtection="1">
      <alignment horizontal="left" vertical="top" wrapText="1"/>
      <protection locked="0"/>
    </xf>
    <xf numFmtId="0" fontId="49" fillId="7" borderId="40" xfId="0" applyFont="1" applyFill="1" applyBorder="1" applyAlignment="1" applyProtection="1">
      <alignment horizontal="left" vertical="top" wrapText="1"/>
      <protection locked="0"/>
    </xf>
    <xf numFmtId="0" fontId="49" fillId="7" borderId="41" xfId="0" applyFont="1" applyFill="1" applyBorder="1" applyAlignment="1" applyProtection="1">
      <alignment horizontal="left" vertical="top" wrapText="1"/>
      <protection locked="0"/>
    </xf>
    <xf numFmtId="0" fontId="46" fillId="0" borderId="0" xfId="0" applyFont="1" applyFill="1" applyAlignment="1" applyProtection="1">
      <alignment horizontal="center"/>
    </xf>
    <xf numFmtId="0" fontId="41" fillId="3" borderId="40" xfId="0" applyFont="1" applyFill="1" applyBorder="1" applyAlignment="1" applyProtection="1">
      <alignment horizontal="center" vertical="center"/>
    </xf>
    <xf numFmtId="49" fontId="44" fillId="7" borderId="43" xfId="0" applyNumberFormat="1" applyFont="1" applyFill="1" applyBorder="1" applyAlignment="1" applyProtection="1">
      <alignment horizontal="center" vertical="center"/>
      <protection locked="0"/>
    </xf>
    <xf numFmtId="49" fontId="44" fillId="7" borderId="44" xfId="0" applyNumberFormat="1" applyFont="1" applyFill="1" applyBorder="1" applyAlignment="1" applyProtection="1">
      <alignment horizontal="center" vertical="center"/>
      <protection locked="0"/>
    </xf>
    <xf numFmtId="170" fontId="44" fillId="7" borderId="27" xfId="0" applyNumberFormat="1" applyFont="1" applyFill="1" applyBorder="1" applyAlignment="1" applyProtection="1">
      <alignment horizontal="center" vertical="center"/>
      <protection locked="0"/>
    </xf>
    <xf numFmtId="170" fontId="44" fillId="7" borderId="28" xfId="0" applyNumberFormat="1" applyFont="1" applyFill="1" applyBorder="1" applyAlignment="1" applyProtection="1">
      <alignment horizontal="center" vertical="center"/>
      <protection locked="0"/>
    </xf>
    <xf numFmtId="0" fontId="44" fillId="0" borderId="23" xfId="0" applyFont="1" applyFill="1" applyBorder="1" applyAlignment="1" applyProtection="1">
      <alignment horizontal="center" vertical="center" wrapText="1"/>
    </xf>
    <xf numFmtId="0" fontId="44" fillId="0" borderId="25" xfId="0" applyFont="1" applyFill="1" applyBorder="1" applyAlignment="1" applyProtection="1">
      <alignment horizontal="center" vertical="center" wrapText="1"/>
    </xf>
    <xf numFmtId="0" fontId="44" fillId="0" borderId="39" xfId="0" applyFont="1" applyFill="1" applyBorder="1" applyAlignment="1" applyProtection="1">
      <alignment horizontal="center" vertical="center" wrapText="1"/>
    </xf>
    <xf numFmtId="0" fontId="44" fillId="0" borderId="41" xfId="0" applyFont="1" applyFill="1" applyBorder="1" applyAlignment="1" applyProtection="1">
      <alignment horizontal="center" vertical="center" wrapText="1"/>
    </xf>
    <xf numFmtId="0" fontId="44" fillId="0" borderId="43" xfId="0" applyFont="1" applyFill="1" applyBorder="1" applyAlignment="1" applyProtection="1">
      <alignment horizontal="center" vertical="center"/>
    </xf>
    <xf numFmtId="0" fontId="44" fillId="0" borderId="44" xfId="0" applyFont="1" applyFill="1" applyBorder="1" applyAlignment="1" applyProtection="1">
      <alignment horizontal="center" vertical="center"/>
    </xf>
    <xf numFmtId="0" fontId="48" fillId="0" borderId="26" xfId="0" applyFont="1" applyFill="1" applyBorder="1" applyAlignment="1" applyProtection="1">
      <alignment horizontal="center" vertical="center" textRotation="180" wrapText="1"/>
    </xf>
    <xf numFmtId="0" fontId="48" fillId="0" borderId="32" xfId="0" applyFont="1" applyFill="1" applyBorder="1" applyAlignment="1" applyProtection="1">
      <alignment horizontal="center" vertical="center" textRotation="180" wrapText="1"/>
    </xf>
    <xf numFmtId="0" fontId="48" fillId="0" borderId="42" xfId="0" applyFont="1" applyFill="1" applyBorder="1" applyAlignment="1" applyProtection="1">
      <alignment horizontal="center" vertical="center" textRotation="180" wrapText="1"/>
    </xf>
    <xf numFmtId="0" fontId="44" fillId="0" borderId="27" xfId="0" applyFont="1" applyFill="1" applyBorder="1" applyAlignment="1" applyProtection="1">
      <alignment horizontal="center" vertical="center"/>
    </xf>
    <xf numFmtId="0" fontId="44" fillId="0" borderId="28" xfId="0" applyFont="1" applyFill="1" applyBorder="1" applyAlignment="1" applyProtection="1">
      <alignment horizontal="center" vertical="center"/>
    </xf>
    <xf numFmtId="171" fontId="42" fillId="7" borderId="23" xfId="0" applyNumberFormat="1" applyFont="1" applyFill="1" applyBorder="1" applyAlignment="1" applyProtection="1">
      <alignment horizontal="center" vertical="center"/>
      <protection locked="0"/>
    </xf>
    <xf numFmtId="171" fontId="42" fillId="7" borderId="24" xfId="0" applyNumberFormat="1" applyFont="1" applyFill="1" applyBorder="1" applyAlignment="1" applyProtection="1">
      <alignment horizontal="center" vertical="center"/>
      <protection locked="0"/>
    </xf>
    <xf numFmtId="171" fontId="42" fillId="7" borderId="25" xfId="0" applyNumberFormat="1" applyFont="1" applyFill="1" applyBorder="1" applyAlignment="1" applyProtection="1">
      <alignment horizontal="center" vertical="center"/>
      <protection locked="0"/>
    </xf>
    <xf numFmtId="171" fontId="42" fillId="7" borderId="30" xfId="0" applyNumberFormat="1" applyFont="1" applyFill="1" applyBorder="1" applyAlignment="1" applyProtection="1">
      <alignment horizontal="center" vertical="center"/>
      <protection locked="0"/>
    </xf>
    <xf numFmtId="171" fontId="42" fillId="7" borderId="0" xfId="0" applyNumberFormat="1" applyFont="1" applyFill="1" applyBorder="1" applyAlignment="1" applyProtection="1">
      <alignment horizontal="center" vertical="center"/>
      <protection locked="0"/>
    </xf>
    <xf numFmtId="171" fontId="42" fillId="7" borderId="31" xfId="0" applyNumberFormat="1" applyFont="1" applyFill="1" applyBorder="1" applyAlignment="1" applyProtection="1">
      <alignment horizontal="center" vertical="center"/>
      <protection locked="0"/>
    </xf>
    <xf numFmtId="0" fontId="43" fillId="7" borderId="23" xfId="0" applyFont="1" applyFill="1" applyBorder="1" applyAlignment="1" applyProtection="1">
      <alignment horizontal="center" vertical="center"/>
      <protection locked="0"/>
    </xf>
    <xf numFmtId="0" fontId="43" fillId="7" borderId="24" xfId="0" applyFont="1" applyFill="1" applyBorder="1" applyAlignment="1" applyProtection="1">
      <alignment horizontal="center" vertical="center"/>
      <protection locked="0"/>
    </xf>
    <xf numFmtId="0" fontId="43" fillId="7" borderId="25" xfId="0" applyFont="1" applyFill="1" applyBorder="1" applyAlignment="1" applyProtection="1">
      <alignment horizontal="center" vertical="center"/>
      <protection locked="0"/>
    </xf>
    <xf numFmtId="0" fontId="43" fillId="7" borderId="30" xfId="0" applyFont="1" applyFill="1" applyBorder="1" applyAlignment="1" applyProtection="1">
      <alignment horizontal="center" vertical="center"/>
      <protection locked="0"/>
    </xf>
    <xf numFmtId="0" fontId="43" fillId="7" borderId="0" xfId="0" applyFont="1" applyFill="1" applyBorder="1" applyAlignment="1" applyProtection="1">
      <alignment horizontal="center" vertical="center"/>
      <protection locked="0"/>
    </xf>
    <xf numFmtId="0" fontId="43" fillId="7" borderId="31" xfId="0" applyFont="1" applyFill="1" applyBorder="1" applyAlignment="1" applyProtection="1">
      <alignment horizontal="center" vertical="center"/>
      <protection locked="0"/>
    </xf>
    <xf numFmtId="0" fontId="43" fillId="7" borderId="39" xfId="0" applyFont="1" applyFill="1" applyBorder="1" applyAlignment="1" applyProtection="1">
      <alignment horizontal="center" vertical="center"/>
      <protection locked="0"/>
    </xf>
    <xf numFmtId="0" fontId="43" fillId="7" borderId="40" xfId="0" applyFont="1" applyFill="1" applyBorder="1" applyAlignment="1" applyProtection="1">
      <alignment horizontal="center" vertical="center"/>
      <protection locked="0"/>
    </xf>
    <xf numFmtId="0" fontId="43" fillId="7" borderId="41" xfId="0" applyFont="1" applyFill="1" applyBorder="1" applyAlignment="1" applyProtection="1">
      <alignment horizontal="center" vertical="center"/>
      <protection locked="0"/>
    </xf>
    <xf numFmtId="0" fontId="44" fillId="0" borderId="26" xfId="0" applyFont="1" applyFill="1" applyBorder="1" applyAlignment="1" applyProtection="1">
      <alignment horizontal="center" vertical="center" textRotation="180" wrapText="1"/>
    </xf>
    <xf numFmtId="0" fontId="44" fillId="0" borderId="32" xfId="0" applyFont="1" applyFill="1" applyBorder="1" applyAlignment="1" applyProtection="1">
      <alignment horizontal="center" vertical="center" textRotation="180" wrapText="1"/>
    </xf>
    <xf numFmtId="0" fontId="44" fillId="0" borderId="42" xfId="0" applyFont="1" applyFill="1" applyBorder="1" applyAlignment="1" applyProtection="1">
      <alignment horizontal="center" vertical="center" textRotation="180" wrapText="1"/>
    </xf>
    <xf numFmtId="0" fontId="47" fillId="0" borderId="3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31" xfId="0" applyFont="1" applyFill="1" applyBorder="1" applyAlignment="1" applyProtection="1">
      <alignment horizontal="center" vertical="center"/>
    </xf>
    <xf numFmtId="0" fontId="47" fillId="0" borderId="39" xfId="0" applyFont="1" applyFill="1" applyBorder="1" applyAlignment="1" applyProtection="1">
      <alignment horizontal="center" vertical="center"/>
    </xf>
    <xf numFmtId="0" fontId="47" fillId="0" borderId="40" xfId="0" applyFont="1" applyFill="1" applyBorder="1" applyAlignment="1" applyProtection="1">
      <alignment horizontal="center" vertical="center"/>
    </xf>
    <xf numFmtId="0" fontId="47" fillId="0" borderId="41" xfId="0" applyFont="1" applyFill="1" applyBorder="1" applyAlignment="1" applyProtection="1">
      <alignment horizontal="center" vertical="center"/>
    </xf>
    <xf numFmtId="0" fontId="10" fillId="5" borderId="0" xfId="0" applyNumberFormat="1" applyFont="1" applyFill="1" applyBorder="1" applyAlignment="1" applyProtection="1">
      <alignment horizontal="left" vertical="top" wrapText="1"/>
    </xf>
    <xf numFmtId="14" fontId="32" fillId="5" borderId="0" xfId="0" applyNumberFormat="1" applyFont="1" applyFill="1" applyBorder="1" applyAlignment="1" applyProtection="1">
      <alignment horizontal="center" vertical="center" wrapText="1"/>
    </xf>
    <xf numFmtId="164" fontId="11" fillId="0" borderId="4" xfId="0" applyNumberFormat="1" applyFont="1" applyBorder="1" applyAlignment="1" applyProtection="1">
      <alignment horizontal="center" vertical="center"/>
    </xf>
    <xf numFmtId="164" fontId="11" fillId="0" borderId="2" xfId="0" applyNumberFormat="1" applyFont="1" applyBorder="1" applyAlignment="1" applyProtection="1">
      <alignment horizontal="center" vertical="center"/>
    </xf>
    <xf numFmtId="166" fontId="11" fillId="0" borderId="4" xfId="0" applyNumberFormat="1" applyFont="1" applyBorder="1" applyAlignment="1" applyProtection="1">
      <alignment horizontal="left" vertical="center" shrinkToFit="1"/>
    </xf>
    <xf numFmtId="166" fontId="11" fillId="0" borderId="1" xfId="0" applyNumberFormat="1" applyFont="1" applyBorder="1" applyAlignment="1" applyProtection="1">
      <alignment horizontal="left" vertical="center" shrinkToFit="1"/>
    </xf>
    <xf numFmtId="166" fontId="11" fillId="0" borderId="2" xfId="0" applyNumberFormat="1" applyFont="1" applyBorder="1" applyAlignment="1" applyProtection="1">
      <alignment horizontal="left" vertical="center" shrinkToFit="1"/>
    </xf>
    <xf numFmtId="0" fontId="9" fillId="5" borderId="0" xfId="0" applyNumberFormat="1" applyFont="1" applyFill="1" applyBorder="1" applyAlignment="1" applyProtection="1">
      <alignment horizontal="left"/>
    </xf>
    <xf numFmtId="0" fontId="7" fillId="6" borderId="21" xfId="0" applyFont="1" applyFill="1" applyBorder="1" applyAlignment="1" applyProtection="1">
      <alignment horizontal="center" vertical="center"/>
      <protection locked="0"/>
    </xf>
    <xf numFmtId="0" fontId="7" fillId="6" borderId="17"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xf>
    <xf numFmtId="0" fontId="7" fillId="0" borderId="16" xfId="0" applyFont="1" applyBorder="1" applyAlignment="1" applyProtection="1">
      <alignment horizontal="left" vertical="center" wrapText="1"/>
    </xf>
    <xf numFmtId="0" fontId="23" fillId="3" borderId="9" xfId="0" applyFont="1" applyFill="1" applyBorder="1" applyAlignment="1" applyProtection="1">
      <alignment horizontal="left" vertical="center"/>
    </xf>
    <xf numFmtId="0" fontId="23" fillId="3" borderId="10" xfId="0" applyFont="1" applyFill="1" applyBorder="1" applyAlignment="1" applyProtection="1">
      <alignment horizontal="left" vertical="center"/>
    </xf>
    <xf numFmtId="0" fontId="11" fillId="0" borderId="4" xfId="0" applyFont="1" applyBorder="1" applyAlignment="1" applyProtection="1">
      <alignment horizontal="left" vertical="center" shrinkToFit="1"/>
    </xf>
    <xf numFmtId="0" fontId="11" fillId="0" borderId="2" xfId="0" applyFont="1" applyBorder="1" applyAlignment="1" applyProtection="1">
      <alignment horizontal="left" vertical="center" shrinkToFit="1"/>
    </xf>
    <xf numFmtId="0" fontId="4" fillId="5" borderId="0" xfId="0" applyFont="1" applyFill="1" applyBorder="1" applyAlignment="1" applyProtection="1">
      <alignment vertical="center" wrapText="1"/>
    </xf>
    <xf numFmtId="0" fontId="8" fillId="4" borderId="7" xfId="0" applyFont="1" applyFill="1" applyBorder="1" applyAlignment="1" applyProtection="1">
      <alignment vertical="center"/>
    </xf>
    <xf numFmtId="0" fontId="8" fillId="4" borderId="15" xfId="0" applyFont="1" applyFill="1" applyBorder="1" applyAlignment="1" applyProtection="1">
      <alignment vertical="center"/>
    </xf>
    <xf numFmtId="0" fontId="25" fillId="4" borderId="1" xfId="0" applyFont="1" applyFill="1" applyBorder="1" applyAlignment="1" applyProtection="1">
      <alignment horizontal="center" vertical="center"/>
    </xf>
    <xf numFmtId="0" fontId="8" fillId="4" borderId="13" xfId="0" applyFont="1" applyFill="1" applyBorder="1" applyAlignment="1" applyProtection="1">
      <alignment vertical="center"/>
    </xf>
    <xf numFmtId="0" fontId="8" fillId="4" borderId="0" xfId="0" applyFont="1" applyFill="1" applyBorder="1" applyAlignment="1" applyProtection="1">
      <alignment vertical="center"/>
    </xf>
    <xf numFmtId="14" fontId="11" fillId="0" borderId="18" xfId="0" applyNumberFormat="1" applyFont="1" applyBorder="1" applyAlignment="1" applyProtection="1">
      <alignment horizontal="center" vertical="center"/>
    </xf>
    <xf numFmtId="14" fontId="11" fillId="0" borderId="18" xfId="0" applyNumberFormat="1" applyFont="1" applyBorder="1" applyAlignment="1" applyProtection="1">
      <alignment horizontal="center" vertical="center" shrinkToFit="1"/>
    </xf>
    <xf numFmtId="14" fontId="11" fillId="0" borderId="4" xfId="0" applyNumberFormat="1" applyFont="1" applyBorder="1" applyAlignment="1" applyProtection="1">
      <alignment horizontal="left" vertical="center" shrinkToFit="1"/>
    </xf>
    <xf numFmtId="14" fontId="11" fillId="0" borderId="2" xfId="0" applyNumberFormat="1" applyFont="1" applyBorder="1" applyAlignment="1" applyProtection="1">
      <alignment horizontal="left" vertical="center" shrinkToFit="1"/>
    </xf>
    <xf numFmtId="0" fontId="26" fillId="3" borderId="0" xfId="0" applyFont="1" applyFill="1" applyBorder="1" applyAlignment="1" applyProtection="1">
      <alignment horizontal="center" wrapText="1"/>
    </xf>
    <xf numFmtId="49" fontId="26" fillId="3" borderId="0" xfId="0" applyNumberFormat="1" applyFont="1" applyFill="1" applyBorder="1" applyAlignment="1" applyProtection="1">
      <alignment horizontal="center" wrapText="1"/>
    </xf>
    <xf numFmtId="165" fontId="11" fillId="2" borderId="4" xfId="0" applyNumberFormat="1" applyFont="1" applyFill="1" applyBorder="1" applyAlignment="1" applyProtection="1">
      <alignment horizontal="left" vertical="center" wrapText="1"/>
    </xf>
    <xf numFmtId="165" fontId="11" fillId="2" borderId="2" xfId="0" applyNumberFormat="1" applyFont="1" applyFill="1" applyBorder="1" applyAlignment="1" applyProtection="1">
      <alignment horizontal="left" vertical="center" wrapText="1"/>
    </xf>
    <xf numFmtId="0" fontId="4" fillId="2" borderId="7"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27" fillId="3" borderId="0" xfId="0" applyNumberFormat="1" applyFont="1" applyFill="1" applyBorder="1" applyAlignment="1" applyProtection="1">
      <alignment horizontal="left" vertical="top" wrapText="1"/>
    </xf>
    <xf numFmtId="0" fontId="7" fillId="5" borderId="12" xfId="0" applyFont="1" applyFill="1" applyBorder="1" applyAlignment="1" applyProtection="1">
      <alignment horizontal="left" vertical="center"/>
    </xf>
    <xf numFmtId="169" fontId="7" fillId="5" borderId="12" xfId="0" applyNumberFormat="1" applyFont="1" applyFill="1" applyBorder="1" applyAlignment="1" applyProtection="1">
      <alignment horizontal="left" vertical="center"/>
    </xf>
    <xf numFmtId="0" fontId="8" fillId="0" borderId="15" xfId="0" applyFont="1" applyBorder="1" applyAlignment="1" applyProtection="1">
      <alignment horizontal="left" wrapText="1"/>
    </xf>
    <xf numFmtId="0" fontId="21" fillId="3" borderId="9" xfId="0" applyFont="1" applyFill="1" applyBorder="1" applyAlignment="1" applyProtection="1">
      <alignment vertical="center"/>
    </xf>
    <xf numFmtId="0" fontId="21" fillId="3" borderId="12" xfId="0" applyFont="1" applyFill="1" applyBorder="1" applyAlignment="1" applyProtection="1">
      <alignment vertical="center"/>
    </xf>
    <xf numFmtId="0" fontId="11" fillId="5" borderId="0" xfId="0" applyFont="1" applyFill="1" applyBorder="1" applyAlignment="1" applyProtection="1">
      <alignment horizontal="left" vertical="center" wrapText="1"/>
    </xf>
    <xf numFmtId="0" fontId="39" fillId="3" borderId="0" xfId="1" applyFont="1" applyFill="1" applyBorder="1" applyAlignment="1" applyProtection="1">
      <alignment horizontal="left" vertical="center" wrapText="1"/>
    </xf>
    <xf numFmtId="164" fontId="11" fillId="0" borderId="4" xfId="0" applyNumberFormat="1" applyFont="1" applyBorder="1" applyAlignment="1" applyProtection="1">
      <alignment horizontal="left" vertical="center"/>
    </xf>
    <xf numFmtId="164" fontId="11" fillId="0" borderId="1" xfId="0" applyNumberFormat="1" applyFont="1" applyBorder="1" applyAlignment="1" applyProtection="1">
      <alignment horizontal="left" vertical="center"/>
    </xf>
  </cellXfs>
  <cellStyles count="4">
    <cellStyle name="Komma 2" xfId="3"/>
    <cellStyle name="Link" xfId="1" builtinId="8"/>
    <cellStyle name="Standard" xfId="0" builtinId="0"/>
    <cellStyle name="Standard 2" xfId="2"/>
  </cellStyles>
  <dxfs count="6">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36916</xdr:colOff>
      <xdr:row>5</xdr:row>
      <xdr:rowOff>0</xdr:rowOff>
    </xdr:from>
    <xdr:to>
      <xdr:col>1</xdr:col>
      <xdr:colOff>1560115</xdr:colOff>
      <xdr:row>13</xdr:row>
      <xdr:rowOff>117518</xdr:rowOff>
    </xdr:to>
    <xdr:pic>
      <xdr:nvPicPr>
        <xdr:cNvPr id="3" name="Grafik 2">
          <a:extLst>
            <a:ext uri="{FF2B5EF4-FFF2-40B4-BE49-F238E27FC236}">
              <a16:creationId xmlns:a16="http://schemas.microsoft.com/office/drawing/2014/main" id="{99021BA0-6666-33EB-5170-202C89CB95C7}"/>
            </a:ext>
          </a:extLst>
        </xdr:cNvPr>
        <xdr:cNvPicPr>
          <a:picLocks noChangeAspect="1"/>
        </xdr:cNvPicPr>
      </xdr:nvPicPr>
      <xdr:blipFill>
        <a:blip xmlns:r="http://schemas.openxmlformats.org/officeDocument/2006/relationships" r:embed="rId1"/>
        <a:stretch>
          <a:fillRect/>
        </a:stretch>
      </xdr:blipFill>
      <xdr:spPr>
        <a:xfrm>
          <a:off x="36916" y="0"/>
          <a:ext cx="2496734" cy="1539918"/>
        </a:xfrm>
        <a:prstGeom prst="rect">
          <a:avLst/>
        </a:prstGeom>
      </xdr:spPr>
    </xdr:pic>
    <xdr:clientData/>
  </xdr:twoCellAnchor>
  <xdr:twoCellAnchor>
    <xdr:from>
      <xdr:col>0</xdr:col>
      <xdr:colOff>0</xdr:colOff>
      <xdr:row>36</xdr:row>
      <xdr:rowOff>4760</xdr:rowOff>
    </xdr:from>
    <xdr:to>
      <xdr:col>1</xdr:col>
      <xdr:colOff>2773361</xdr:colOff>
      <xdr:row>36</xdr:row>
      <xdr:rowOff>966903</xdr:rowOff>
    </xdr:to>
    <xdr:sp macro="" textlink="">
      <xdr:nvSpPr>
        <xdr:cNvPr id="9" name="Rechteck 8">
          <a:extLst>
            <a:ext uri="{FF2B5EF4-FFF2-40B4-BE49-F238E27FC236}">
              <a16:creationId xmlns:a16="http://schemas.microsoft.com/office/drawing/2014/main" id="{438C5A81-934B-4E60-87D1-F7FE98F1013A}"/>
            </a:ext>
          </a:extLst>
        </xdr:cNvPr>
        <xdr:cNvSpPr/>
      </xdr:nvSpPr>
      <xdr:spPr>
        <a:xfrm>
          <a:off x="0" y="11020423"/>
          <a:ext cx="3768724" cy="962143"/>
        </a:xfrm>
        <a:prstGeom prst="rect">
          <a:avLst/>
        </a:prstGeom>
        <a:solidFill>
          <a:schemeClr val="bg1">
            <a:lumMod val="8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00">
            <a:latin typeface="Verdana" panose="020B0604030504040204" pitchFamily="34" charset="0"/>
            <a:ea typeface="Verdana" panose="020B0604030504040204" pitchFamily="34" charset="0"/>
            <a:cs typeface="Verdana" panose="020B0604030504040204" pitchFamily="34" charset="0"/>
          </a:endParaRPr>
        </a:p>
        <a:p>
          <a:pPr algn="l"/>
          <a:r>
            <a:rPr lang="de-CH" sz="1100">
              <a:latin typeface="Verdana" panose="020B0604030504040204" pitchFamily="34" charset="0"/>
              <a:ea typeface="Verdana" panose="020B0604030504040204" pitchFamily="34" charset="0"/>
              <a:cs typeface="Verdana" panose="020B0604030504040204" pitchFamily="34" charset="0"/>
            </a:rPr>
            <a:t>Unterschrift</a:t>
          </a:r>
        </a:p>
      </xdr:txBody>
    </xdr:sp>
    <xdr:clientData/>
  </xdr:twoCellAnchor>
  <xdr:twoCellAnchor>
    <xdr:from>
      <xdr:col>3</xdr:col>
      <xdr:colOff>14287</xdr:colOff>
      <xdr:row>36</xdr:row>
      <xdr:rowOff>4760</xdr:rowOff>
    </xdr:from>
    <xdr:to>
      <xdr:col>6</xdr:col>
      <xdr:colOff>987424</xdr:colOff>
      <xdr:row>36</xdr:row>
      <xdr:rowOff>966903</xdr:rowOff>
    </xdr:to>
    <xdr:sp macro="" textlink="">
      <xdr:nvSpPr>
        <xdr:cNvPr id="8" name="Rechteck 7">
          <a:extLst>
            <a:ext uri="{FF2B5EF4-FFF2-40B4-BE49-F238E27FC236}">
              <a16:creationId xmlns:a16="http://schemas.microsoft.com/office/drawing/2014/main" id="{438C5A81-934B-4E60-87D1-F7FE98F1013A}"/>
            </a:ext>
          </a:extLst>
        </xdr:cNvPr>
        <xdr:cNvSpPr/>
      </xdr:nvSpPr>
      <xdr:spPr>
        <a:xfrm>
          <a:off x="4581525" y="11020423"/>
          <a:ext cx="3768724" cy="962143"/>
        </a:xfrm>
        <a:prstGeom prst="rect">
          <a:avLst/>
        </a:prstGeom>
        <a:solidFill>
          <a:schemeClr val="bg1">
            <a:lumMod val="8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00">
            <a:latin typeface="Verdana" panose="020B0604030504040204" pitchFamily="34" charset="0"/>
            <a:ea typeface="Verdana" panose="020B0604030504040204" pitchFamily="34" charset="0"/>
            <a:cs typeface="Verdana" panose="020B0604030504040204" pitchFamily="34" charset="0"/>
          </a:endParaRPr>
        </a:p>
        <a:p>
          <a:pPr algn="l"/>
          <a:r>
            <a:rPr lang="de-CH" sz="1100">
              <a:latin typeface="Verdana" panose="020B0604030504040204" pitchFamily="34" charset="0"/>
              <a:ea typeface="Verdana" panose="020B0604030504040204" pitchFamily="34" charset="0"/>
              <a:cs typeface="Verdana" panose="020B0604030504040204" pitchFamily="34" charset="0"/>
            </a:rPr>
            <a:t>Unterschrift</a:t>
          </a:r>
        </a:p>
      </xdr:txBody>
    </xdr:sp>
    <xdr:clientData/>
  </xdr:twoCellAnchor>
  <xdr:twoCellAnchor editAs="oneCell">
    <xdr:from>
      <xdr:col>0</xdr:col>
      <xdr:colOff>981079</xdr:colOff>
      <xdr:row>3</xdr:row>
      <xdr:rowOff>38103</xdr:rowOff>
    </xdr:from>
    <xdr:to>
      <xdr:col>5</xdr:col>
      <xdr:colOff>968378</xdr:colOff>
      <xdr:row>4</xdr:row>
      <xdr:rowOff>142877</xdr:rowOff>
    </xdr:to>
    <xdr:pic>
      <xdr:nvPicPr>
        <xdr:cNvPr id="4" name="Grafik 3"/>
        <xdr:cNvPicPr>
          <a:picLocks noChangeAspect="1"/>
        </xdr:cNvPicPr>
      </xdr:nvPicPr>
      <xdr:blipFill rotWithShape="1">
        <a:blip xmlns:r="http://schemas.openxmlformats.org/officeDocument/2006/relationships" r:embed="rId2"/>
        <a:srcRect l="-1" r="668" b="16667"/>
        <a:stretch/>
      </xdr:blipFill>
      <xdr:spPr>
        <a:xfrm>
          <a:off x="981079" y="552453"/>
          <a:ext cx="6367462" cy="166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36916</xdr:colOff>
      <xdr:row>0</xdr:row>
      <xdr:rowOff>0</xdr:rowOff>
    </xdr:from>
    <xdr:to>
      <xdr:col>2</xdr:col>
      <xdr:colOff>880665</xdr:colOff>
      <xdr:row>8</xdr:row>
      <xdr:rowOff>117518</xdr:rowOff>
    </xdr:to>
    <xdr:pic>
      <xdr:nvPicPr>
        <xdr:cNvPr id="2" name="Grafik 1">
          <a:extLst>
            <a:ext uri="{FF2B5EF4-FFF2-40B4-BE49-F238E27FC236}">
              <a16:creationId xmlns:a16="http://schemas.microsoft.com/office/drawing/2014/main" id="{99021BA0-6666-33EB-5170-202C89CB95C7}"/>
            </a:ext>
          </a:extLst>
        </xdr:cNvPr>
        <xdr:cNvPicPr>
          <a:picLocks noChangeAspect="1"/>
        </xdr:cNvPicPr>
      </xdr:nvPicPr>
      <xdr:blipFill>
        <a:blip xmlns:r="http://schemas.openxmlformats.org/officeDocument/2006/relationships" r:embed="rId1"/>
        <a:stretch>
          <a:fillRect/>
        </a:stretch>
      </xdr:blipFill>
      <xdr:spPr>
        <a:xfrm>
          <a:off x="36916" y="0"/>
          <a:ext cx="2518562" cy="1565318"/>
        </a:xfrm>
        <a:prstGeom prst="rect">
          <a:avLst/>
        </a:prstGeom>
      </xdr:spPr>
    </xdr:pic>
    <xdr:clientData/>
  </xdr:twoCellAnchor>
  <xdr:twoCellAnchor>
    <xdr:from>
      <xdr:col>0</xdr:col>
      <xdr:colOff>0</xdr:colOff>
      <xdr:row>29</xdr:row>
      <xdr:rowOff>142876</xdr:rowOff>
    </xdr:from>
    <xdr:to>
      <xdr:col>2</xdr:col>
      <xdr:colOff>2773361</xdr:colOff>
      <xdr:row>31</xdr:row>
      <xdr:rowOff>4881</xdr:rowOff>
    </xdr:to>
    <xdr:sp macro="" textlink="">
      <xdr:nvSpPr>
        <xdr:cNvPr id="6" name="Rechteck 5">
          <a:extLst>
            <a:ext uri="{FF2B5EF4-FFF2-40B4-BE49-F238E27FC236}">
              <a16:creationId xmlns:a16="http://schemas.microsoft.com/office/drawing/2014/main" id="{438C5A81-934B-4E60-87D1-F7FE98F1013A}"/>
            </a:ext>
          </a:extLst>
        </xdr:cNvPr>
        <xdr:cNvSpPr/>
      </xdr:nvSpPr>
      <xdr:spPr>
        <a:xfrm>
          <a:off x="0" y="10029826"/>
          <a:ext cx="3768724" cy="962143"/>
        </a:xfrm>
        <a:prstGeom prst="rect">
          <a:avLst/>
        </a:prstGeom>
        <a:solidFill>
          <a:schemeClr val="bg1">
            <a:lumMod val="8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00">
            <a:latin typeface="Verdana" panose="020B0604030504040204" pitchFamily="34" charset="0"/>
            <a:ea typeface="Verdana" panose="020B0604030504040204" pitchFamily="34" charset="0"/>
            <a:cs typeface="Verdana" panose="020B0604030504040204" pitchFamily="34" charset="0"/>
          </a:endParaRPr>
        </a:p>
        <a:p>
          <a:pPr algn="l"/>
          <a:r>
            <a:rPr lang="de-CH" sz="1100">
              <a:latin typeface="Verdana" panose="020B0604030504040204" pitchFamily="34" charset="0"/>
              <a:ea typeface="Verdana" panose="020B0604030504040204" pitchFamily="34" charset="0"/>
              <a:cs typeface="Verdana" panose="020B0604030504040204" pitchFamily="34" charset="0"/>
            </a:rPr>
            <a:t>Unterschrift</a:t>
          </a:r>
        </a:p>
      </xdr:txBody>
    </xdr:sp>
    <xdr:clientData/>
  </xdr:twoCellAnchor>
  <xdr:twoCellAnchor>
    <xdr:from>
      <xdr:col>4</xdr:col>
      <xdr:colOff>4762</xdr:colOff>
      <xdr:row>29</xdr:row>
      <xdr:rowOff>128589</xdr:rowOff>
    </xdr:from>
    <xdr:to>
      <xdr:col>7</xdr:col>
      <xdr:colOff>977899</xdr:colOff>
      <xdr:row>30</xdr:row>
      <xdr:rowOff>828794</xdr:rowOff>
    </xdr:to>
    <xdr:sp macro="" textlink="">
      <xdr:nvSpPr>
        <xdr:cNvPr id="7" name="Rechteck 6">
          <a:extLst>
            <a:ext uri="{FF2B5EF4-FFF2-40B4-BE49-F238E27FC236}">
              <a16:creationId xmlns:a16="http://schemas.microsoft.com/office/drawing/2014/main" id="{438C5A81-934B-4E60-87D1-F7FE98F1013A}"/>
            </a:ext>
          </a:extLst>
        </xdr:cNvPr>
        <xdr:cNvSpPr/>
      </xdr:nvSpPr>
      <xdr:spPr>
        <a:xfrm>
          <a:off x="4572000" y="10015539"/>
          <a:ext cx="3768724" cy="962143"/>
        </a:xfrm>
        <a:prstGeom prst="rect">
          <a:avLst/>
        </a:prstGeom>
        <a:solidFill>
          <a:schemeClr val="bg1">
            <a:lumMod val="8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00">
            <a:latin typeface="Verdana" panose="020B0604030504040204" pitchFamily="34" charset="0"/>
            <a:ea typeface="Verdana" panose="020B0604030504040204" pitchFamily="34" charset="0"/>
            <a:cs typeface="Verdana" panose="020B0604030504040204" pitchFamily="34" charset="0"/>
          </a:endParaRPr>
        </a:p>
        <a:p>
          <a:pPr algn="l"/>
          <a:r>
            <a:rPr lang="de-CH" sz="1100">
              <a:latin typeface="Verdana" panose="020B0604030504040204" pitchFamily="34" charset="0"/>
              <a:ea typeface="Verdana" panose="020B0604030504040204" pitchFamily="34" charset="0"/>
              <a:cs typeface="Verdana" panose="020B0604030504040204" pitchFamily="34" charset="0"/>
            </a:rPr>
            <a:t>Unterschrift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G103"/>
  <sheetViews>
    <sheetView showZeros="0" tabSelected="1" zoomScaleNormal="100" zoomScaleSheetLayoutView="120" workbookViewId="0">
      <selection activeCell="C15" sqref="C15:G15"/>
    </sheetView>
  </sheetViews>
  <sheetFormatPr baseColWidth="10" defaultColWidth="11.42578125" defaultRowHeight="14.25" x14ac:dyDescent="0.2"/>
  <cols>
    <col min="1" max="1" width="13.85546875" style="13" customWidth="1"/>
    <col min="2" max="2" width="45.5703125" style="13" customWidth="1"/>
    <col min="3" max="3" width="4.42578125" style="13" customWidth="1"/>
    <col min="4" max="4" width="20.85546875" style="13" customWidth="1"/>
    <col min="5" max="5" width="4.42578125" style="13" bestFit="1" customWidth="1"/>
    <col min="6" max="7" width="13.85546875" style="13" customWidth="1"/>
    <col min="8" max="8" width="8.85546875" style="14" customWidth="1"/>
    <col min="9" max="9" width="80.140625" style="70" customWidth="1"/>
    <col min="10" max="13" width="8.85546875" style="14" customWidth="1"/>
    <col min="14" max="15" width="11.42578125" style="14"/>
    <col min="16" max="16" width="13.85546875" style="14" bestFit="1" customWidth="1"/>
    <col min="17" max="17" width="34.140625" style="14" customWidth="1"/>
    <col min="18" max="59" width="11.42578125" style="14"/>
    <col min="60" max="16384" width="11.42578125" style="13"/>
  </cols>
  <sheetData>
    <row r="1" spans="1:59" x14ac:dyDescent="0.2">
      <c r="A1" s="153" t="s">
        <v>74</v>
      </c>
      <c r="B1" s="153"/>
      <c r="C1" s="153"/>
      <c r="D1" s="153"/>
      <c r="E1" s="153"/>
      <c r="F1" s="153"/>
      <c r="G1" s="153"/>
      <c r="H1" s="14" t="s">
        <v>77</v>
      </c>
    </row>
    <row r="2" spans="1:59" x14ac:dyDescent="0.2">
      <c r="A2" s="152" t="s">
        <v>172</v>
      </c>
      <c r="B2" s="152"/>
      <c r="C2" s="152"/>
      <c r="D2" s="152"/>
      <c r="E2" s="152"/>
      <c r="F2" s="152"/>
      <c r="G2" s="152"/>
    </row>
    <row r="3" spans="1:59" x14ac:dyDescent="0.2">
      <c r="A3" s="152"/>
      <c r="B3" s="152"/>
      <c r="C3" s="152"/>
      <c r="D3" s="152"/>
      <c r="E3" s="152"/>
      <c r="F3" s="152"/>
      <c r="G3" s="152"/>
    </row>
    <row r="4" spans="1:59" ht="5.0999999999999996" customHeight="1" x14ac:dyDescent="0.2">
      <c r="A4" s="154"/>
      <c r="B4" s="154"/>
      <c r="C4" s="154"/>
      <c r="D4" s="154"/>
      <c r="E4" s="154"/>
      <c r="F4" s="154"/>
      <c r="G4" s="154"/>
    </row>
    <row r="5" spans="1:59" ht="18" customHeight="1" x14ac:dyDescent="0.2">
      <c r="A5" s="58"/>
      <c r="B5" s="58"/>
      <c r="C5" s="58"/>
      <c r="D5" s="58"/>
      <c r="E5" s="58"/>
      <c r="F5" s="58"/>
      <c r="G5" s="58"/>
    </row>
    <row r="6" spans="1:59" ht="14.25" customHeight="1" x14ac:dyDescent="0.2">
      <c r="A6" s="28"/>
      <c r="B6" s="29"/>
      <c r="C6" s="155" t="s">
        <v>173</v>
      </c>
      <c r="D6" s="155"/>
      <c r="E6" s="155"/>
      <c r="F6" s="155"/>
      <c r="G6" s="155"/>
    </row>
    <row r="7" spans="1:59" ht="14.25" customHeight="1" x14ac:dyDescent="0.2">
      <c r="A7" s="31"/>
      <c r="B7" s="31"/>
      <c r="C7" s="155"/>
      <c r="D7" s="155"/>
      <c r="E7" s="155"/>
      <c r="F7" s="155"/>
      <c r="G7" s="155"/>
    </row>
    <row r="8" spans="1:59" ht="14.25" customHeight="1" x14ac:dyDescent="0.2">
      <c r="A8" s="31"/>
      <c r="B8" s="31"/>
      <c r="C8" s="155"/>
      <c r="D8" s="155"/>
      <c r="E8" s="155"/>
      <c r="F8" s="155"/>
      <c r="G8" s="155"/>
    </row>
    <row r="9" spans="1:59" ht="14.25" customHeight="1" x14ac:dyDescent="0.2">
      <c r="A9" s="32"/>
      <c r="B9" s="32"/>
      <c r="C9" s="155"/>
      <c r="D9" s="155"/>
      <c r="E9" s="155"/>
      <c r="F9" s="155"/>
      <c r="G9" s="155"/>
    </row>
    <row r="10" spans="1:59" ht="14.25" customHeight="1" x14ac:dyDescent="0.2">
      <c r="A10" s="31"/>
      <c r="B10" s="33"/>
      <c r="C10" s="155"/>
      <c r="D10" s="155"/>
      <c r="E10" s="155"/>
      <c r="F10" s="155"/>
      <c r="G10" s="155"/>
    </row>
    <row r="11" spans="1:59" ht="14.25" customHeight="1" x14ac:dyDescent="0.2">
      <c r="A11" s="33"/>
      <c r="B11" s="33"/>
      <c r="C11" s="156" t="s">
        <v>71</v>
      </c>
      <c r="D11" s="156"/>
      <c r="E11" s="156"/>
      <c r="F11" s="157">
        <v>45636</v>
      </c>
      <c r="G11" s="157"/>
    </row>
    <row r="12" spans="1:59" ht="14.25" customHeight="1" x14ac:dyDescent="0.2">
      <c r="A12" s="34"/>
      <c r="B12" s="30"/>
      <c r="C12" s="156"/>
      <c r="D12" s="156"/>
      <c r="E12" s="156"/>
      <c r="F12" s="157"/>
      <c r="G12" s="157"/>
      <c r="I12" s="175" t="s">
        <v>34</v>
      </c>
    </row>
    <row r="13" spans="1:59" ht="14.25" customHeight="1" x14ac:dyDescent="0.2">
      <c r="A13" s="30"/>
      <c r="B13" s="30"/>
      <c r="C13" s="156"/>
      <c r="D13" s="156"/>
      <c r="E13" s="156"/>
      <c r="F13" s="157"/>
      <c r="G13" s="157"/>
      <c r="I13" s="175"/>
    </row>
    <row r="14" spans="1:59" ht="30.6" customHeight="1" x14ac:dyDescent="0.2">
      <c r="A14" s="30"/>
      <c r="B14" s="30"/>
      <c r="C14" s="30"/>
      <c r="D14" s="30"/>
      <c r="E14" s="30"/>
      <c r="F14" s="30"/>
      <c r="G14" s="30"/>
      <c r="N14" s="14" t="s">
        <v>30</v>
      </c>
    </row>
    <row r="15" spans="1:59" s="17" customFormat="1" ht="27" customHeight="1" x14ac:dyDescent="0.2">
      <c r="A15" s="187" t="s">
        <v>4</v>
      </c>
      <c r="B15" s="187"/>
      <c r="C15" s="183"/>
      <c r="D15" s="183"/>
      <c r="E15" s="183"/>
      <c r="F15" s="183"/>
      <c r="G15" s="183"/>
      <c r="H15" s="16"/>
      <c r="I15" s="71" t="s">
        <v>78</v>
      </c>
      <c r="J15" s="16"/>
      <c r="K15" s="16"/>
      <c r="L15" s="16"/>
      <c r="M15" s="16"/>
      <c r="N15" s="16">
        <v>27</v>
      </c>
      <c r="O15" s="14"/>
      <c r="P15" s="14"/>
      <c r="Q15" s="14"/>
      <c r="R15" s="14"/>
      <c r="S15" s="14"/>
      <c r="T15" s="14"/>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row>
    <row r="16" spans="1:59" s="17" customFormat="1" ht="27" customHeight="1" x14ac:dyDescent="0.2">
      <c r="A16" s="67" t="s">
        <v>72</v>
      </c>
      <c r="B16" s="36"/>
      <c r="C16" s="174"/>
      <c r="D16" s="174"/>
      <c r="E16" s="174"/>
      <c r="F16" s="174"/>
      <c r="G16" s="174"/>
      <c r="H16" s="16"/>
      <c r="I16" s="71" t="s">
        <v>79</v>
      </c>
      <c r="J16" s="16"/>
      <c r="K16" s="16"/>
      <c r="L16" s="16"/>
      <c r="M16" s="16"/>
      <c r="N16" s="16">
        <v>27</v>
      </c>
      <c r="O16" s="14"/>
      <c r="P16" s="14"/>
      <c r="Q16" s="14"/>
      <c r="R16" s="14"/>
      <c r="S16" s="14"/>
      <c r="T16" s="14"/>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row>
    <row r="17" spans="1:59" s="17" customFormat="1" ht="27" customHeight="1" x14ac:dyDescent="0.2">
      <c r="A17" s="67" t="s">
        <v>73</v>
      </c>
      <c r="B17" s="36"/>
      <c r="C17" s="174"/>
      <c r="D17" s="174"/>
      <c r="E17" s="183"/>
      <c r="F17" s="183"/>
      <c r="G17" s="183"/>
      <c r="H17" s="16"/>
      <c r="I17" s="71" t="s">
        <v>80</v>
      </c>
      <c r="J17" s="16"/>
      <c r="K17" s="16"/>
      <c r="L17" s="16"/>
      <c r="M17" s="16"/>
      <c r="N17" s="16">
        <v>27</v>
      </c>
      <c r="O17" s="14"/>
      <c r="P17" s="14"/>
      <c r="Q17" s="14"/>
      <c r="R17" s="14"/>
      <c r="S17" s="14"/>
      <c r="T17" s="14"/>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row>
    <row r="18" spans="1:59" s="17" customFormat="1" ht="27" customHeight="1" x14ac:dyDescent="0.2">
      <c r="A18" s="187" t="s">
        <v>2</v>
      </c>
      <c r="B18" s="187"/>
      <c r="C18" s="174"/>
      <c r="D18" s="174"/>
      <c r="E18" s="174"/>
      <c r="F18" s="174"/>
      <c r="G18" s="174"/>
      <c r="H18" s="16"/>
      <c r="I18" s="71" t="s">
        <v>37</v>
      </c>
      <c r="J18" s="16"/>
      <c r="K18" s="16"/>
      <c r="L18" s="16"/>
      <c r="M18" s="16"/>
      <c r="N18" s="16">
        <v>27</v>
      </c>
      <c r="O18" s="14"/>
      <c r="P18" s="14"/>
      <c r="Q18" s="14"/>
      <c r="R18" s="14"/>
      <c r="S18" s="14"/>
      <c r="T18" s="14"/>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row>
    <row r="19" spans="1:59" s="17" customFormat="1" ht="27" customHeight="1" x14ac:dyDescent="0.2">
      <c r="A19" s="187" t="s">
        <v>9</v>
      </c>
      <c r="B19" s="187"/>
      <c r="C19" s="149" t="s">
        <v>53</v>
      </c>
      <c r="D19" s="163">
        <v>1.2345678901234501E+18</v>
      </c>
      <c r="E19" s="163"/>
      <c r="F19" s="163"/>
      <c r="G19" s="163"/>
      <c r="H19" s="16"/>
      <c r="I19" s="71" t="s">
        <v>174</v>
      </c>
      <c r="J19" s="16"/>
      <c r="K19" s="16"/>
      <c r="L19" s="16"/>
      <c r="M19" s="16"/>
      <c r="N19" s="16">
        <v>27</v>
      </c>
      <c r="O19" s="14"/>
      <c r="P19" s="14"/>
      <c r="Q19" s="14"/>
      <c r="R19" s="14"/>
      <c r="S19" s="14"/>
      <c r="T19" s="14"/>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row>
    <row r="20" spans="1:59" s="17" customFormat="1" ht="27" customHeight="1" x14ac:dyDescent="0.2">
      <c r="A20" s="184" t="s">
        <v>23</v>
      </c>
      <c r="B20" s="184"/>
      <c r="C20" s="174"/>
      <c r="D20" s="174"/>
      <c r="E20" s="174"/>
      <c r="F20" s="174"/>
      <c r="G20" s="174"/>
      <c r="H20" s="16"/>
      <c r="I20" s="71" t="s">
        <v>35</v>
      </c>
      <c r="J20" s="16"/>
      <c r="K20" s="16"/>
      <c r="L20" s="16"/>
      <c r="M20" s="16"/>
      <c r="N20" s="16">
        <v>27</v>
      </c>
      <c r="O20" s="14"/>
      <c r="P20" s="14"/>
      <c r="Q20" s="14"/>
      <c r="R20" s="14"/>
      <c r="S20" s="14"/>
      <c r="T20" s="14"/>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row>
    <row r="21" spans="1:59" s="17" customFormat="1" ht="30" customHeight="1" x14ac:dyDescent="0.2">
      <c r="A21" s="36"/>
      <c r="B21" s="36"/>
      <c r="C21" s="35"/>
      <c r="D21" s="52"/>
      <c r="E21" s="52"/>
      <c r="F21" s="52"/>
      <c r="G21" s="52"/>
      <c r="H21" s="16"/>
      <c r="I21" s="71"/>
      <c r="J21" s="16"/>
      <c r="K21" s="16"/>
      <c r="L21" s="16"/>
      <c r="M21" s="16"/>
      <c r="N21" s="16">
        <v>30</v>
      </c>
      <c r="O21" s="14"/>
      <c r="P21" s="14"/>
      <c r="Q21" s="14"/>
      <c r="R21" s="14"/>
      <c r="S21" s="14"/>
      <c r="T21" s="14"/>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row>
    <row r="22" spans="1:59" ht="27" customHeight="1" x14ac:dyDescent="0.2">
      <c r="A22" s="177" t="s">
        <v>7</v>
      </c>
      <c r="B22" s="178"/>
      <c r="C22" s="160" t="s">
        <v>17</v>
      </c>
      <c r="D22" s="160"/>
      <c r="E22" s="161">
        <f>+Sitzungsgelder!D9</f>
        <v>0</v>
      </c>
      <c r="F22" s="161"/>
      <c r="G22" s="162"/>
      <c r="I22" s="71" t="s">
        <v>38</v>
      </c>
      <c r="N22" s="14">
        <v>27</v>
      </c>
    </row>
    <row r="23" spans="1:59" ht="27" customHeight="1" x14ac:dyDescent="0.2">
      <c r="A23" s="158" t="s">
        <v>8</v>
      </c>
      <c r="B23" s="159"/>
      <c r="C23" s="160" t="s">
        <v>18</v>
      </c>
      <c r="D23" s="160"/>
      <c r="E23" s="161">
        <f>+Spesen!C8</f>
        <v>0</v>
      </c>
      <c r="F23" s="161"/>
      <c r="G23" s="162"/>
      <c r="I23" s="71" t="s">
        <v>38</v>
      </c>
      <c r="N23" s="14">
        <v>27</v>
      </c>
    </row>
    <row r="24" spans="1:59" ht="27" customHeight="1" x14ac:dyDescent="0.2">
      <c r="A24" s="158" t="s">
        <v>83</v>
      </c>
      <c r="B24" s="159"/>
      <c r="C24" s="160" t="s">
        <v>18</v>
      </c>
      <c r="D24" s="160"/>
      <c r="E24" s="161">
        <f>+Kilometer!D8</f>
        <v>0</v>
      </c>
      <c r="F24" s="161"/>
      <c r="G24" s="162"/>
      <c r="I24" s="71"/>
    </row>
    <row r="25" spans="1:59" ht="27" customHeight="1" x14ac:dyDescent="0.2">
      <c r="A25" s="158" t="s">
        <v>70</v>
      </c>
      <c r="B25" s="159"/>
      <c r="C25" s="160" t="s">
        <v>17</v>
      </c>
      <c r="D25" s="160"/>
      <c r="E25" s="161">
        <f>+Stundentschädigungen!D8</f>
        <v>0</v>
      </c>
      <c r="F25" s="161"/>
      <c r="G25" s="162"/>
      <c r="I25" s="71" t="s">
        <v>38</v>
      </c>
      <c r="N25" s="14">
        <v>27</v>
      </c>
    </row>
    <row r="26" spans="1:59" ht="27" customHeight="1" x14ac:dyDescent="0.2">
      <c r="A26" s="158" t="s">
        <v>20</v>
      </c>
      <c r="B26" s="159"/>
      <c r="C26" s="160" t="s">
        <v>29</v>
      </c>
      <c r="D26" s="160"/>
      <c r="E26" s="161">
        <f>+'Ausgaben für Gemeinde'!D8</f>
        <v>0</v>
      </c>
      <c r="F26" s="161"/>
      <c r="G26" s="162"/>
      <c r="I26" s="71" t="s">
        <v>38</v>
      </c>
      <c r="N26" s="14">
        <v>27</v>
      </c>
    </row>
    <row r="27" spans="1:59" ht="5.85" customHeight="1" x14ac:dyDescent="0.2">
      <c r="A27" s="68"/>
      <c r="B27" s="69"/>
      <c r="C27" s="60"/>
      <c r="D27" s="60"/>
      <c r="E27" s="18"/>
      <c r="F27" s="18"/>
      <c r="G27" s="19"/>
      <c r="I27" s="71"/>
    </row>
    <row r="28" spans="1:59" ht="27" customHeight="1" x14ac:dyDescent="0.2">
      <c r="A28" s="179" t="s">
        <v>6</v>
      </c>
      <c r="B28" s="180"/>
      <c r="C28" s="20"/>
      <c r="D28" s="20"/>
      <c r="E28" s="181">
        <f>SUM(E22:G26)</f>
        <v>0</v>
      </c>
      <c r="F28" s="181"/>
      <c r="G28" s="182"/>
      <c r="I28" s="71" t="s">
        <v>38</v>
      </c>
      <c r="N28" s="14">
        <v>27</v>
      </c>
    </row>
    <row r="29" spans="1:59" ht="30" customHeight="1" x14ac:dyDescent="0.2">
      <c r="A29" s="36"/>
      <c r="B29" s="36"/>
      <c r="C29" s="35"/>
      <c r="D29" s="37"/>
      <c r="E29" s="37"/>
      <c r="F29" s="37"/>
      <c r="G29" s="37"/>
      <c r="I29" s="71"/>
      <c r="N29" s="14">
        <v>30</v>
      </c>
    </row>
    <row r="30" spans="1:59" ht="39" customHeight="1" x14ac:dyDescent="0.2">
      <c r="A30" s="188" t="s">
        <v>5</v>
      </c>
      <c r="B30" s="188"/>
      <c r="C30" s="186">
        <f ca="1">TODAY()</f>
        <v>45316</v>
      </c>
      <c r="D30" s="186"/>
      <c r="E30" s="186"/>
      <c r="F30" s="186"/>
      <c r="G30" s="186"/>
      <c r="I30" s="71" t="s">
        <v>39</v>
      </c>
      <c r="N30" s="14">
        <v>39</v>
      </c>
    </row>
    <row r="31" spans="1:59" s="22" customFormat="1" ht="93.6" customHeight="1" x14ac:dyDescent="0.2">
      <c r="A31" s="185" t="s">
        <v>175</v>
      </c>
      <c r="B31" s="185"/>
      <c r="C31" s="185"/>
      <c r="D31" s="185"/>
      <c r="E31" s="185"/>
      <c r="F31" s="185"/>
      <c r="G31" s="185"/>
      <c r="H31" s="21"/>
      <c r="I31" s="71" t="s">
        <v>40</v>
      </c>
      <c r="J31" s="21"/>
      <c r="K31" s="21"/>
      <c r="L31" s="21"/>
      <c r="M31" s="21"/>
      <c r="N31" s="21">
        <v>83</v>
      </c>
      <c r="O31" s="16"/>
      <c r="P31" s="16"/>
      <c r="Q31" s="16"/>
      <c r="R31" s="16"/>
      <c r="S31" s="16"/>
      <c r="T31" s="16"/>
      <c r="U31" s="12"/>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row>
    <row r="32" spans="1:59" s="22" customFormat="1" ht="24.6" customHeight="1" thickBot="1" x14ac:dyDescent="0.25">
      <c r="A32" s="38"/>
      <c r="B32" s="38"/>
      <c r="C32" s="66"/>
      <c r="D32" s="38"/>
      <c r="E32" s="38"/>
      <c r="F32" s="38"/>
      <c r="G32" s="38"/>
      <c r="H32" s="21"/>
      <c r="I32" s="71"/>
      <c r="J32" s="21"/>
      <c r="K32" s="21"/>
      <c r="L32" s="21"/>
      <c r="M32" s="21"/>
      <c r="N32" s="21">
        <v>20</v>
      </c>
      <c r="O32" s="16"/>
      <c r="P32" s="16"/>
      <c r="Q32" s="16"/>
      <c r="R32" s="16"/>
      <c r="S32" s="16"/>
      <c r="T32" s="16"/>
      <c r="U32" s="12"/>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row>
    <row r="33" spans="1:59" s="22" customFormat="1" ht="17.25" customHeight="1" thickTop="1" x14ac:dyDescent="0.2">
      <c r="A33" s="166" t="s">
        <v>32</v>
      </c>
      <c r="B33" s="166"/>
      <c r="C33" s="76"/>
      <c r="D33" s="170" t="s">
        <v>91</v>
      </c>
      <c r="E33" s="171"/>
      <c r="F33" s="171"/>
      <c r="G33" s="172"/>
      <c r="H33" s="21"/>
      <c r="I33" s="71"/>
      <c r="J33" s="21"/>
      <c r="K33" s="21"/>
      <c r="L33" s="21"/>
      <c r="M33" s="21"/>
      <c r="N33" s="21"/>
      <c r="O33" s="16"/>
      <c r="P33" s="16"/>
      <c r="Q33" s="16"/>
      <c r="R33" s="16"/>
      <c r="S33" s="16"/>
      <c r="T33" s="16"/>
      <c r="U33" s="12"/>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row>
    <row r="34" spans="1:59" s="17" customFormat="1" ht="58.5" customHeight="1" thickBot="1" x14ac:dyDescent="0.25">
      <c r="A34" s="166"/>
      <c r="B34" s="166"/>
      <c r="C34" s="76"/>
      <c r="D34" s="167"/>
      <c r="E34" s="168"/>
      <c r="F34" s="168"/>
      <c r="G34" s="169"/>
      <c r="H34" s="21"/>
      <c r="I34" s="71" t="s">
        <v>41</v>
      </c>
      <c r="J34" s="9"/>
      <c r="K34" s="9"/>
      <c r="L34" s="9"/>
      <c r="M34" s="9"/>
      <c r="N34" s="16">
        <v>66</v>
      </c>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row>
    <row r="35" spans="1:59" ht="17.100000000000001" customHeight="1" thickTop="1" x14ac:dyDescent="0.2">
      <c r="A35" s="39"/>
      <c r="B35" s="39"/>
      <c r="C35" s="77"/>
      <c r="D35" s="173">
        <f>+C15</f>
        <v>0</v>
      </c>
      <c r="E35" s="173"/>
      <c r="F35" s="173"/>
      <c r="G35" s="173"/>
      <c r="H35" s="21"/>
      <c r="I35" s="71"/>
      <c r="J35" s="9"/>
      <c r="K35" s="9"/>
      <c r="L35" s="9"/>
      <c r="M35" s="9"/>
      <c r="N35" s="23">
        <v>17</v>
      </c>
    </row>
    <row r="36" spans="1:59" s="24" customFormat="1" ht="20.85" customHeight="1" x14ac:dyDescent="0.2">
      <c r="A36" s="40"/>
      <c r="B36" s="40"/>
      <c r="C36" s="40"/>
      <c r="D36" s="40"/>
      <c r="E36" s="40"/>
      <c r="F36" s="40"/>
      <c r="G36" s="40"/>
      <c r="H36" s="21"/>
      <c r="I36" s="71"/>
      <c r="J36" s="23"/>
      <c r="K36" s="23"/>
      <c r="L36" s="23"/>
      <c r="M36" s="23"/>
      <c r="N36" s="23">
        <v>20</v>
      </c>
      <c r="O36" s="14"/>
      <c r="P36" s="14"/>
      <c r="Q36" s="14"/>
      <c r="R36" s="14"/>
      <c r="S36" s="14"/>
      <c r="T36" s="14"/>
      <c r="U36" s="12"/>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row>
    <row r="37" spans="1:59" s="22" customFormat="1" ht="76.5" customHeight="1" x14ac:dyDescent="0.2">
      <c r="A37" s="42"/>
      <c r="B37" s="40"/>
      <c r="C37" s="41"/>
      <c r="D37" s="40"/>
      <c r="E37" s="40"/>
      <c r="F37" s="40"/>
      <c r="G37" s="40"/>
      <c r="H37" s="21"/>
      <c r="I37" s="71" t="s">
        <v>42</v>
      </c>
      <c r="J37" s="21"/>
      <c r="K37" s="21"/>
      <c r="L37" s="21"/>
      <c r="M37" s="21"/>
      <c r="N37" s="21">
        <v>66</v>
      </c>
      <c r="O37" s="16"/>
      <c r="P37" s="16"/>
      <c r="Q37" s="16"/>
      <c r="R37" s="16"/>
      <c r="S37" s="16"/>
      <c r="T37" s="16"/>
      <c r="U37" s="12"/>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row>
    <row r="38" spans="1:59" s="24" customFormat="1" ht="17.100000000000001" customHeight="1" x14ac:dyDescent="0.2">
      <c r="A38" s="176" t="s">
        <v>21</v>
      </c>
      <c r="B38" s="176"/>
      <c r="C38" s="77"/>
      <c r="D38" s="77" t="s">
        <v>22</v>
      </c>
      <c r="E38" s="77"/>
      <c r="F38" s="77"/>
      <c r="G38" s="77"/>
      <c r="H38" s="23"/>
      <c r="I38" s="71"/>
      <c r="J38" s="23"/>
      <c r="K38" s="23"/>
      <c r="L38" s="23"/>
      <c r="M38" s="23"/>
      <c r="N38" s="23">
        <v>17</v>
      </c>
      <c r="O38" s="14"/>
      <c r="P38" s="14"/>
      <c r="Q38" s="14"/>
      <c r="R38" s="14"/>
      <c r="S38" s="14"/>
      <c r="T38" s="14"/>
      <c r="U38" s="12"/>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59" s="24" customFormat="1" ht="15" customHeight="1" x14ac:dyDescent="0.2">
      <c r="A39" s="42"/>
      <c r="B39" s="42"/>
      <c r="C39" s="42"/>
      <c r="D39" s="42"/>
      <c r="E39" s="42"/>
      <c r="F39" s="42"/>
      <c r="G39" s="42"/>
      <c r="H39" s="23"/>
      <c r="I39" s="71"/>
      <c r="J39" s="23"/>
      <c r="K39" s="23"/>
      <c r="L39" s="23"/>
      <c r="M39" s="23"/>
      <c r="N39" s="23">
        <v>15</v>
      </c>
      <c r="O39" s="14"/>
      <c r="P39" s="14"/>
      <c r="Q39" s="14"/>
      <c r="R39" s="14"/>
      <c r="S39" s="14"/>
      <c r="T39" s="14"/>
      <c r="U39" s="12"/>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row>
    <row r="40" spans="1:59" s="24" customFormat="1" ht="15" customHeight="1" x14ac:dyDescent="0.2">
      <c r="A40" s="164" t="s">
        <v>33</v>
      </c>
      <c r="B40" s="164"/>
      <c r="C40" s="164"/>
      <c r="D40" s="164"/>
      <c r="E40" s="164"/>
      <c r="F40" s="164"/>
      <c r="G40" s="164"/>
      <c r="H40" s="23"/>
      <c r="I40" s="71"/>
      <c r="J40" s="23"/>
      <c r="K40" s="23"/>
      <c r="L40" s="23"/>
      <c r="M40" s="23"/>
      <c r="N40" s="23"/>
      <c r="O40" s="12"/>
      <c r="P40" s="12"/>
      <c r="Q40" s="12"/>
      <c r="R40" s="12"/>
      <c r="S40" s="12"/>
      <c r="T40" s="12"/>
      <c r="U40" s="12"/>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row>
    <row r="41" spans="1:59" s="24" customFormat="1" ht="15" customHeight="1" x14ac:dyDescent="0.2">
      <c r="A41" s="164"/>
      <c r="B41" s="164"/>
      <c r="C41" s="164"/>
      <c r="D41" s="164"/>
      <c r="E41" s="164"/>
      <c r="F41" s="164"/>
      <c r="G41" s="164"/>
      <c r="H41" s="23"/>
      <c r="I41" s="71" t="s">
        <v>40</v>
      </c>
      <c r="J41" s="23"/>
      <c r="K41" s="23"/>
      <c r="L41" s="23"/>
      <c r="M41" s="23"/>
      <c r="N41" s="23"/>
      <c r="O41" s="12"/>
      <c r="P41" s="12"/>
      <c r="Q41" s="12"/>
      <c r="R41" s="12"/>
      <c r="S41" s="12"/>
      <c r="T41" s="12"/>
      <c r="U41" s="12"/>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row>
    <row r="42" spans="1:59" s="24" customFormat="1" ht="15" customHeight="1" x14ac:dyDescent="0.2">
      <c r="A42" s="164"/>
      <c r="B42" s="164"/>
      <c r="C42" s="164"/>
      <c r="D42" s="164"/>
      <c r="E42" s="164"/>
      <c r="F42" s="164"/>
      <c r="G42" s="164"/>
      <c r="H42" s="23"/>
      <c r="I42" s="71"/>
      <c r="J42" s="23"/>
      <c r="K42" s="23"/>
      <c r="L42" s="23"/>
      <c r="M42" s="23"/>
      <c r="N42" s="23"/>
      <c r="O42" s="12"/>
      <c r="P42" s="12"/>
      <c r="Q42" s="12"/>
      <c r="R42" s="12"/>
      <c r="S42" s="12"/>
      <c r="T42" s="12"/>
      <c r="U42" s="12"/>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row>
    <row r="43" spans="1:59" s="24" customFormat="1" ht="18.600000000000001" customHeight="1" x14ac:dyDescent="0.2">
      <c r="A43" s="165" t="s">
        <v>76</v>
      </c>
      <c r="B43" s="165"/>
      <c r="C43" s="165"/>
      <c r="D43" s="165"/>
      <c r="E43" s="165"/>
      <c r="F43" s="165"/>
      <c r="G43" s="165"/>
      <c r="H43" s="23"/>
      <c r="I43" s="71"/>
      <c r="J43" s="23"/>
      <c r="K43" s="23"/>
      <c r="L43" s="23"/>
      <c r="M43" s="23"/>
      <c r="N43" s="23"/>
      <c r="O43" s="12"/>
      <c r="P43" s="12"/>
      <c r="Q43" s="12"/>
      <c r="R43" s="12"/>
      <c r="S43" s="12"/>
      <c r="T43" s="12"/>
      <c r="U43" s="12"/>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row>
    <row r="44" spans="1:59" s="24" customFormat="1" ht="42" customHeight="1" x14ac:dyDescent="0.2">
      <c r="A44" s="151" t="s">
        <v>101</v>
      </c>
      <c r="B44" s="151"/>
      <c r="C44" s="151"/>
      <c r="D44" s="151"/>
      <c r="E44" s="151"/>
      <c r="F44" s="151"/>
      <c r="G44" s="151"/>
      <c r="H44" s="23"/>
      <c r="I44" s="71"/>
      <c r="J44" s="23"/>
      <c r="K44" s="23"/>
      <c r="L44" s="23"/>
      <c r="M44" s="23"/>
      <c r="N44" s="23"/>
      <c r="O44" s="12"/>
      <c r="P44" s="12"/>
      <c r="Q44" s="12"/>
      <c r="R44" s="12"/>
      <c r="S44" s="12"/>
      <c r="T44" s="12"/>
      <c r="U44" s="12"/>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row>
    <row r="45" spans="1:59" s="24" customFormat="1" ht="68.099999999999994" customHeight="1" x14ac:dyDescent="0.25">
      <c r="A45" s="27"/>
      <c r="B45" s="27"/>
      <c r="C45" s="27"/>
      <c r="D45" s="27"/>
      <c r="E45" s="27"/>
      <c r="F45" s="27"/>
      <c r="G45" s="27"/>
      <c r="H45" s="23"/>
      <c r="I45" s="71"/>
      <c r="J45" s="23"/>
      <c r="K45" s="23"/>
      <c r="L45" s="23"/>
      <c r="M45" s="23"/>
      <c r="N45" s="23"/>
      <c r="O45" s="12"/>
      <c r="P45" s="12"/>
      <c r="Q45" s="12"/>
      <c r="R45" s="12"/>
      <c r="S45" s="12"/>
      <c r="T45" s="12"/>
      <c r="U45" s="12"/>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1:59" x14ac:dyDescent="0.2">
      <c r="A46" s="14"/>
      <c r="B46" s="14"/>
      <c r="C46" s="14"/>
      <c r="D46" s="14"/>
      <c r="E46" s="14"/>
      <c r="F46" s="14"/>
      <c r="G46" s="14"/>
    </row>
    <row r="47" spans="1:59" x14ac:dyDescent="0.2">
      <c r="A47" s="14"/>
      <c r="B47" s="14"/>
      <c r="C47" s="14"/>
      <c r="D47" s="14"/>
      <c r="E47" s="14"/>
      <c r="F47" s="14"/>
      <c r="G47" s="14"/>
    </row>
    <row r="48" spans="1:59" x14ac:dyDescent="0.2">
      <c r="A48" s="14"/>
      <c r="B48" s="14"/>
      <c r="C48" s="14"/>
      <c r="D48" s="14"/>
      <c r="E48" s="14"/>
      <c r="F48" s="14"/>
      <c r="G48" s="14"/>
    </row>
    <row r="49" spans="1:7" x14ac:dyDescent="0.2">
      <c r="A49" s="14"/>
      <c r="B49" s="14"/>
      <c r="C49" s="14"/>
      <c r="D49" s="14"/>
      <c r="E49" s="14"/>
      <c r="F49" s="14"/>
      <c r="G49" s="14"/>
    </row>
    <row r="50" spans="1:7" x14ac:dyDescent="0.2">
      <c r="A50" s="14"/>
      <c r="B50" s="14"/>
      <c r="C50" s="14"/>
      <c r="D50" s="14"/>
      <c r="E50" s="14"/>
      <c r="F50" s="14"/>
      <c r="G50" s="14"/>
    </row>
    <row r="51" spans="1:7" x14ac:dyDescent="0.2">
      <c r="A51" s="14"/>
      <c r="B51" s="14"/>
      <c r="C51" s="14"/>
      <c r="D51" s="14"/>
      <c r="E51" s="14"/>
      <c r="F51" s="14"/>
      <c r="G51" s="14"/>
    </row>
    <row r="52" spans="1:7" x14ac:dyDescent="0.2">
      <c r="A52" s="14"/>
      <c r="B52" s="14"/>
      <c r="C52" s="14"/>
      <c r="D52" s="14"/>
      <c r="E52" s="14"/>
      <c r="F52" s="14"/>
      <c r="G52" s="14"/>
    </row>
    <row r="53" spans="1:7" x14ac:dyDescent="0.2">
      <c r="A53" s="14"/>
      <c r="B53" s="14"/>
      <c r="C53" s="14"/>
      <c r="D53" s="14"/>
      <c r="E53" s="14"/>
      <c r="F53" s="14"/>
      <c r="G53" s="14"/>
    </row>
    <row r="54" spans="1:7" x14ac:dyDescent="0.2">
      <c r="A54" s="14"/>
      <c r="B54" s="14"/>
      <c r="C54" s="14"/>
      <c r="D54" s="14"/>
      <c r="E54" s="14"/>
      <c r="F54" s="14"/>
      <c r="G54" s="14"/>
    </row>
    <row r="55" spans="1:7" x14ac:dyDescent="0.2">
      <c r="A55" s="14"/>
      <c r="B55" s="14"/>
      <c r="C55" s="14"/>
      <c r="D55" s="14"/>
      <c r="E55" s="14"/>
      <c r="F55" s="14"/>
      <c r="G55" s="14"/>
    </row>
    <row r="56" spans="1:7" x14ac:dyDescent="0.2">
      <c r="A56" s="14"/>
      <c r="B56" s="14"/>
      <c r="C56" s="14"/>
      <c r="D56" s="14"/>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sheetData>
  <sheetProtection sheet="1" objects="1" scenarios="1"/>
  <mergeCells count="46">
    <mergeCell ref="C23:D23"/>
    <mergeCell ref="C25:D25"/>
    <mergeCell ref="C26:D26"/>
    <mergeCell ref="C30:G30"/>
    <mergeCell ref="A15:B15"/>
    <mergeCell ref="A18:B18"/>
    <mergeCell ref="A19:B19"/>
    <mergeCell ref="A25:B25"/>
    <mergeCell ref="A30:B30"/>
    <mergeCell ref="C15:G15"/>
    <mergeCell ref="C16:G16"/>
    <mergeCell ref="C17:D17"/>
    <mergeCell ref="C18:G18"/>
    <mergeCell ref="C22:D22"/>
    <mergeCell ref="D35:G35"/>
    <mergeCell ref="C20:G20"/>
    <mergeCell ref="I12:I13"/>
    <mergeCell ref="A38:B38"/>
    <mergeCell ref="A22:B22"/>
    <mergeCell ref="A23:B23"/>
    <mergeCell ref="A26:B26"/>
    <mergeCell ref="A28:B28"/>
    <mergeCell ref="E22:G22"/>
    <mergeCell ref="E23:G23"/>
    <mergeCell ref="E25:G25"/>
    <mergeCell ref="E26:G26"/>
    <mergeCell ref="E28:G28"/>
    <mergeCell ref="E17:G17"/>
    <mergeCell ref="A20:B20"/>
    <mergeCell ref="A31:G31"/>
    <mergeCell ref="A44:G44"/>
    <mergeCell ref="A2:G3"/>
    <mergeCell ref="A1:G1"/>
    <mergeCell ref="A4:G4"/>
    <mergeCell ref="C6:G10"/>
    <mergeCell ref="C11:E13"/>
    <mergeCell ref="F11:G13"/>
    <mergeCell ref="A24:B24"/>
    <mergeCell ref="C24:D24"/>
    <mergeCell ref="E24:G24"/>
    <mergeCell ref="D19:G19"/>
    <mergeCell ref="A40:G42"/>
    <mergeCell ref="A43:G43"/>
    <mergeCell ref="A33:B34"/>
    <mergeCell ref="D34:G34"/>
    <mergeCell ref="D33:G33"/>
  </mergeCells>
  <phoneticPr fontId="0" type="noConversion"/>
  <printOptions horizontalCentered="1"/>
  <pageMargins left="0.55118110236220474" right="0.35433070866141736" top="0.55118110236220474" bottom="0.47244094488188981" header="0.23622047244094491" footer="0.23622047244094491"/>
  <pageSetup paperSize="9" scale="81" orientation="portrait" r:id="rId1"/>
  <headerFooter alignWithMargins="0">
    <oddFooter>&amp;L&amp;"Verdana,Standard"&amp;8&amp;Z&amp;F&amp;C&amp;"Verdana,Standard"&amp;8Seite &amp;P v. &amp;N&amp;R&amp;"Verdana,Standard"&amp;8letzter Ausdruck: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164"/>
  <sheetViews>
    <sheetView showZeros="0" zoomScaleNormal="100" zoomScaleSheetLayoutView="100" workbookViewId="0">
      <selection activeCell="A10" sqref="A10"/>
    </sheetView>
  </sheetViews>
  <sheetFormatPr baseColWidth="10" defaultColWidth="11.42578125" defaultRowHeight="14.25" x14ac:dyDescent="0.2"/>
  <cols>
    <col min="1" max="1" width="13.85546875" style="13" customWidth="1"/>
    <col min="2" max="2" width="45.5703125" style="13" customWidth="1"/>
    <col min="3" max="3" width="5.42578125" style="13" customWidth="1"/>
    <col min="4" max="4" width="20.85546875" style="13" customWidth="1"/>
    <col min="5" max="5" width="4.42578125" style="13" bestFit="1" customWidth="1"/>
    <col min="6" max="7" width="13.85546875" style="13" customWidth="1"/>
    <col min="8" max="8" width="4.140625" style="14" customWidth="1"/>
    <col min="9" max="9" width="80.140625" style="15" customWidth="1"/>
    <col min="10" max="13" width="8.85546875" style="14" customWidth="1"/>
    <col min="14" max="15" width="11.42578125" style="14"/>
    <col min="16" max="16" width="13.85546875" style="14" bestFit="1" customWidth="1"/>
    <col min="17" max="17" width="34.140625" style="14" customWidth="1"/>
    <col min="18" max="59" width="11.42578125" style="14"/>
    <col min="60" max="16384" width="11.42578125" style="13"/>
  </cols>
  <sheetData>
    <row r="1" spans="1:59" s="59" customFormat="1" ht="15" customHeight="1" thickBot="1" x14ac:dyDescent="0.25">
      <c r="A1" s="193" t="s">
        <v>75</v>
      </c>
      <c r="B1" s="193"/>
      <c r="C1" s="193"/>
      <c r="D1" s="193"/>
      <c r="E1" s="193"/>
      <c r="F1" s="193"/>
      <c r="G1" s="193"/>
      <c r="I1" s="10"/>
    </row>
    <row r="2" spans="1:59" s="59" customFormat="1" ht="15" customHeight="1" thickTop="1" x14ac:dyDescent="0.2">
      <c r="A2" s="61"/>
      <c r="B2" s="61"/>
      <c r="C2" s="61"/>
      <c r="D2" s="61"/>
      <c r="E2" s="61"/>
      <c r="F2" s="61"/>
      <c r="G2" s="62" t="str">
        <f>Hauptformular!C15&amp;", "&amp;Hauptformular!C16&amp;", "&amp;Hauptformular!C17&amp;" "&amp;Hauptformular!E17</f>
        <v xml:space="preserve">, ,  </v>
      </c>
      <c r="I2" s="10"/>
    </row>
    <row r="3" spans="1:59" s="22" customFormat="1" ht="70.349999999999994" customHeight="1" x14ac:dyDescent="0.2">
      <c r="A3" s="195" t="s">
        <v>31</v>
      </c>
      <c r="B3" s="195"/>
      <c r="C3" s="195"/>
      <c r="D3" s="195"/>
      <c r="E3" s="195"/>
      <c r="F3" s="195"/>
      <c r="G3" s="195"/>
      <c r="H3" s="21"/>
      <c r="I3" s="10" t="s">
        <v>40</v>
      </c>
      <c r="J3" s="21"/>
      <c r="K3" s="21"/>
      <c r="L3" s="21"/>
      <c r="M3" s="21"/>
      <c r="N3" s="21">
        <v>70</v>
      </c>
      <c r="O3" s="16"/>
      <c r="P3" s="16"/>
      <c r="Q3" s="16"/>
      <c r="R3" s="16"/>
      <c r="S3" s="16"/>
      <c r="T3" s="16"/>
      <c r="U3" s="12"/>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row>
    <row r="4" spans="1:59" s="24" customFormat="1" ht="15" customHeight="1" x14ac:dyDescent="0.2">
      <c r="A4" s="196" t="s">
        <v>0</v>
      </c>
      <c r="B4" s="199" t="s">
        <v>1</v>
      </c>
      <c r="C4" s="202" t="s">
        <v>10</v>
      </c>
      <c r="D4" s="203"/>
      <c r="E4" s="204" t="s">
        <v>24</v>
      </c>
      <c r="F4" s="205"/>
      <c r="G4" s="205"/>
      <c r="H4" s="23"/>
      <c r="I4" s="10"/>
      <c r="J4" s="23"/>
      <c r="K4" s="23"/>
      <c r="L4" s="23"/>
      <c r="M4" s="23"/>
      <c r="N4" s="23">
        <v>15</v>
      </c>
      <c r="O4" s="14"/>
      <c r="P4" s="14"/>
      <c r="Q4" s="14"/>
      <c r="R4" s="14"/>
      <c r="S4" s="14"/>
      <c r="T4" s="14"/>
      <c r="U4" s="12"/>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1:59" s="24" customFormat="1" ht="15" customHeight="1" x14ac:dyDescent="0.2">
      <c r="A5" s="197"/>
      <c r="B5" s="200"/>
      <c r="C5" s="72">
        <v>30</v>
      </c>
      <c r="D5" s="73" t="s">
        <v>11</v>
      </c>
      <c r="E5" s="204"/>
      <c r="F5" s="205"/>
      <c r="G5" s="205"/>
      <c r="H5" s="23"/>
      <c r="I5" s="10"/>
      <c r="J5" s="23"/>
      <c r="K5" s="23"/>
      <c r="L5" s="23"/>
      <c r="M5" s="23"/>
      <c r="N5" s="23">
        <v>15</v>
      </c>
      <c r="O5" s="14"/>
      <c r="P5" s="14"/>
      <c r="Q5" s="14"/>
      <c r="R5" s="14"/>
      <c r="S5" s="14"/>
      <c r="T5" s="14"/>
      <c r="U5" s="12"/>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row>
    <row r="6" spans="1:59" s="24" customFormat="1" ht="15" customHeight="1" x14ac:dyDescent="0.2">
      <c r="A6" s="197"/>
      <c r="B6" s="200"/>
      <c r="C6" s="72">
        <v>60</v>
      </c>
      <c r="D6" s="73" t="s">
        <v>12</v>
      </c>
      <c r="E6" s="204"/>
      <c r="F6" s="205"/>
      <c r="G6" s="205"/>
      <c r="H6" s="23"/>
      <c r="I6" s="10"/>
      <c r="J6" s="23"/>
      <c r="K6" s="23"/>
      <c r="L6" s="23"/>
      <c r="M6" s="23"/>
      <c r="N6" s="23">
        <v>15</v>
      </c>
      <c r="O6" s="14"/>
      <c r="P6" s="14"/>
      <c r="Q6" s="14"/>
      <c r="R6" s="14"/>
      <c r="S6" s="14"/>
      <c r="T6" s="14"/>
      <c r="U6" s="12"/>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row>
    <row r="7" spans="1:59" s="24" customFormat="1" ht="15" customHeight="1" x14ac:dyDescent="0.2">
      <c r="A7" s="197"/>
      <c r="B7" s="200"/>
      <c r="C7" s="72">
        <v>80</v>
      </c>
      <c r="D7" s="74" t="s">
        <v>13</v>
      </c>
      <c r="E7" s="204"/>
      <c r="F7" s="205"/>
      <c r="G7" s="205"/>
      <c r="H7" s="23"/>
      <c r="I7" s="10"/>
      <c r="J7" s="23"/>
      <c r="K7" s="23"/>
      <c r="L7" s="23"/>
      <c r="M7" s="23"/>
      <c r="N7" s="23">
        <v>15</v>
      </c>
      <c r="O7" s="14"/>
      <c r="P7" s="14"/>
      <c r="Q7" s="14"/>
      <c r="R7" s="14"/>
      <c r="S7" s="14"/>
      <c r="T7" s="14"/>
      <c r="U7" s="12"/>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row>
    <row r="8" spans="1:59" s="24" customFormat="1" ht="15" customHeight="1" x14ac:dyDescent="0.2">
      <c r="A8" s="198"/>
      <c r="B8" s="201"/>
      <c r="C8" s="208" t="s">
        <v>3</v>
      </c>
      <c r="D8" s="209"/>
      <c r="E8" s="206"/>
      <c r="F8" s="207"/>
      <c r="G8" s="207"/>
      <c r="H8" s="23"/>
      <c r="I8" s="10"/>
      <c r="J8" s="23"/>
      <c r="K8" s="23"/>
      <c r="L8" s="23"/>
      <c r="M8" s="23"/>
      <c r="N8" s="23">
        <v>15</v>
      </c>
      <c r="O8" s="14"/>
      <c r="P8" s="14"/>
      <c r="Q8" s="14"/>
      <c r="R8" s="14"/>
      <c r="S8" s="14"/>
      <c r="T8" s="14"/>
      <c r="U8" s="12"/>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row>
    <row r="9" spans="1:59" s="24" customFormat="1" ht="17.100000000000001" customHeight="1" x14ac:dyDescent="0.2">
      <c r="A9" s="5"/>
      <c r="B9" s="6" t="s">
        <v>25</v>
      </c>
      <c r="C9" s="7"/>
      <c r="D9" s="8">
        <f>SUM(D10:D1403)</f>
        <v>0</v>
      </c>
      <c r="E9" s="25"/>
      <c r="F9" s="26"/>
      <c r="G9" s="26"/>
      <c r="H9" s="23"/>
      <c r="I9" s="10" t="s">
        <v>25</v>
      </c>
      <c r="J9" s="23"/>
      <c r="K9" s="23"/>
      <c r="L9" s="23"/>
      <c r="M9" s="23"/>
      <c r="N9" s="23">
        <v>17</v>
      </c>
      <c r="O9" s="14"/>
      <c r="P9" s="14"/>
      <c r="Q9" s="14"/>
      <c r="R9" s="14"/>
      <c r="S9" s="14"/>
      <c r="T9" s="14"/>
      <c r="U9" s="12"/>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row>
    <row r="10" spans="1:59" s="24" customFormat="1" ht="15" customHeight="1" x14ac:dyDescent="0.2">
      <c r="A10" s="49"/>
      <c r="B10" s="48"/>
      <c r="C10" s="4"/>
      <c r="D10" s="11" t="str">
        <f>IF(ISNUMBER(C10),IF(C10=0,"",IF(C10&lt;=1.25,$C$5,IF(C10&lt;=2.5,$C$6,$C$7))),"")</f>
        <v/>
      </c>
      <c r="E10" s="190"/>
      <c r="F10" s="191"/>
      <c r="G10" s="192"/>
      <c r="H10" s="23"/>
      <c r="I10" s="10" t="s">
        <v>44</v>
      </c>
      <c r="J10" s="23"/>
      <c r="K10" s="23"/>
      <c r="L10" s="23"/>
      <c r="M10" s="23"/>
      <c r="N10" s="23">
        <v>17</v>
      </c>
      <c r="O10" s="14"/>
      <c r="P10" s="14"/>
      <c r="Q10" s="14"/>
      <c r="R10" s="14"/>
      <c r="S10" s="14"/>
      <c r="T10" s="14"/>
      <c r="U10" s="12"/>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row>
    <row r="11" spans="1:59" s="24" customFormat="1" ht="15" customHeight="1" x14ac:dyDescent="0.2">
      <c r="A11" s="49"/>
      <c r="B11" s="48"/>
      <c r="C11" s="4"/>
      <c r="D11" s="11" t="str">
        <f t="shared" ref="D11:D15" si="0">IF(ISNUMBER(C11),IF(C11=0,"",IF(C11&lt;=1.25,$C$5,IF(C11&lt;=2.5,$C$6,$C$7))),"")</f>
        <v/>
      </c>
      <c r="E11" s="190"/>
      <c r="F11" s="191"/>
      <c r="G11" s="192"/>
      <c r="H11" s="23"/>
      <c r="I11" s="189" t="s">
        <v>48</v>
      </c>
      <c r="J11" s="23"/>
      <c r="K11" s="23"/>
      <c r="L11" s="23"/>
      <c r="M11" s="23"/>
      <c r="N11" s="23">
        <v>17</v>
      </c>
      <c r="O11" s="14"/>
      <c r="P11" s="14"/>
      <c r="Q11" s="14"/>
      <c r="R11" s="14"/>
      <c r="S11" s="14"/>
      <c r="T11" s="14"/>
      <c r="U11" s="12"/>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row>
    <row r="12" spans="1:59" s="24" customFormat="1" ht="15" customHeight="1" x14ac:dyDescent="0.2">
      <c r="A12" s="49"/>
      <c r="B12" s="48"/>
      <c r="C12" s="4"/>
      <c r="D12" s="11" t="str">
        <f t="shared" si="0"/>
        <v/>
      </c>
      <c r="E12" s="190"/>
      <c r="F12" s="191"/>
      <c r="G12" s="192"/>
      <c r="H12" s="23"/>
      <c r="I12" s="189"/>
      <c r="J12" s="23"/>
      <c r="K12" s="23"/>
      <c r="L12" s="23"/>
      <c r="M12" s="23"/>
      <c r="N12" s="23"/>
      <c r="O12" s="14"/>
      <c r="P12" s="14"/>
      <c r="Q12" s="14"/>
      <c r="R12" s="14"/>
      <c r="S12" s="14"/>
      <c r="T12" s="14"/>
      <c r="U12" s="12"/>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row>
    <row r="13" spans="1:59" s="24" customFormat="1" ht="15" customHeight="1" x14ac:dyDescent="0.2">
      <c r="A13" s="49"/>
      <c r="B13" s="48"/>
      <c r="C13" s="4"/>
      <c r="D13" s="11" t="str">
        <f t="shared" si="0"/>
        <v/>
      </c>
      <c r="E13" s="190"/>
      <c r="F13" s="191"/>
      <c r="G13" s="192"/>
      <c r="H13" s="23"/>
      <c r="I13" s="189"/>
      <c r="J13" s="23"/>
      <c r="K13" s="23"/>
      <c r="L13" s="23"/>
      <c r="M13" s="23"/>
      <c r="N13" s="23"/>
      <c r="O13" s="14"/>
      <c r="P13" s="14"/>
      <c r="Q13" s="14"/>
      <c r="R13" s="14"/>
      <c r="S13" s="14"/>
      <c r="T13" s="14"/>
      <c r="U13" s="12"/>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row>
    <row r="14" spans="1:59" s="24" customFormat="1" ht="15" customHeight="1" x14ac:dyDescent="0.2">
      <c r="A14" s="49"/>
      <c r="B14" s="48"/>
      <c r="C14" s="4"/>
      <c r="D14" s="11" t="str">
        <f t="shared" si="0"/>
        <v/>
      </c>
      <c r="E14" s="190"/>
      <c r="F14" s="191"/>
      <c r="G14" s="192"/>
      <c r="H14" s="23"/>
      <c r="I14" s="10"/>
      <c r="J14" s="23"/>
      <c r="K14" s="23"/>
      <c r="L14" s="23"/>
      <c r="M14" s="23"/>
      <c r="N14" s="23"/>
      <c r="O14" s="14"/>
      <c r="P14" s="14"/>
      <c r="Q14" s="14"/>
      <c r="R14" s="14"/>
      <c r="S14" s="14"/>
      <c r="T14" s="14"/>
      <c r="U14" s="12"/>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row>
    <row r="15" spans="1:59" s="24" customFormat="1" ht="15" customHeight="1" x14ac:dyDescent="0.2">
      <c r="A15" s="49"/>
      <c r="B15" s="48"/>
      <c r="C15" s="4"/>
      <c r="D15" s="11" t="str">
        <f t="shared" si="0"/>
        <v/>
      </c>
      <c r="E15" s="190"/>
      <c r="F15" s="191"/>
      <c r="G15" s="192"/>
      <c r="H15" s="23"/>
      <c r="I15" s="10"/>
      <c r="J15" s="23"/>
      <c r="K15" s="23"/>
      <c r="L15" s="23"/>
      <c r="M15" s="23"/>
      <c r="N15" s="23">
        <v>17</v>
      </c>
      <c r="O15" s="14"/>
      <c r="P15" s="14"/>
      <c r="Q15" s="14"/>
      <c r="R15" s="14"/>
      <c r="S15" s="14"/>
      <c r="T15" s="14"/>
      <c r="U15" s="12"/>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row>
    <row r="16" spans="1:59" ht="15" customHeight="1" x14ac:dyDescent="0.2">
      <c r="A16" s="49"/>
      <c r="B16" s="48"/>
      <c r="C16" s="4"/>
      <c r="D16" s="11" t="str">
        <f t="shared" ref="D16:D57" si="1">IF(ISNUMBER(C16),IF(C16=0,"",IF(C16&lt;=1.25,$C$5,IF(C16&lt;=2.5,$C$6,$C$7))),"")</f>
        <v/>
      </c>
      <c r="E16" s="190"/>
      <c r="F16" s="191"/>
      <c r="G16" s="192"/>
    </row>
    <row r="17" spans="1:7" ht="15" customHeight="1" x14ac:dyDescent="0.2">
      <c r="A17" s="49"/>
      <c r="B17" s="48"/>
      <c r="C17" s="4"/>
      <c r="D17" s="11" t="str">
        <f t="shared" si="1"/>
        <v/>
      </c>
      <c r="E17" s="190"/>
      <c r="F17" s="191"/>
      <c r="G17" s="192"/>
    </row>
    <row r="18" spans="1:7" ht="15" customHeight="1" x14ac:dyDescent="0.2">
      <c r="A18" s="49"/>
      <c r="B18" s="48"/>
      <c r="C18" s="4"/>
      <c r="D18" s="11" t="str">
        <f t="shared" si="1"/>
        <v/>
      </c>
      <c r="E18" s="190"/>
      <c r="F18" s="191"/>
      <c r="G18" s="192"/>
    </row>
    <row r="19" spans="1:7" ht="15" customHeight="1" x14ac:dyDescent="0.2">
      <c r="A19" s="49"/>
      <c r="B19" s="48"/>
      <c r="C19" s="4"/>
      <c r="D19" s="11" t="str">
        <f t="shared" si="1"/>
        <v/>
      </c>
      <c r="E19" s="190"/>
      <c r="F19" s="191"/>
      <c r="G19" s="192"/>
    </row>
    <row r="20" spans="1:7" ht="15" customHeight="1" x14ac:dyDescent="0.2">
      <c r="A20" s="49"/>
      <c r="B20" s="48"/>
      <c r="C20" s="4"/>
      <c r="D20" s="11" t="str">
        <f t="shared" si="1"/>
        <v/>
      </c>
      <c r="E20" s="190"/>
      <c r="F20" s="191"/>
      <c r="G20" s="192"/>
    </row>
    <row r="21" spans="1:7" ht="15" customHeight="1" x14ac:dyDescent="0.2">
      <c r="A21" s="49"/>
      <c r="B21" s="48"/>
      <c r="C21" s="4"/>
      <c r="D21" s="11" t="str">
        <f t="shared" si="1"/>
        <v/>
      </c>
      <c r="E21" s="190"/>
      <c r="F21" s="191"/>
      <c r="G21" s="192"/>
    </row>
    <row r="22" spans="1:7" ht="15" customHeight="1" x14ac:dyDescent="0.2">
      <c r="A22" s="49"/>
      <c r="B22" s="48"/>
      <c r="C22" s="4"/>
      <c r="D22" s="11" t="str">
        <f t="shared" si="1"/>
        <v/>
      </c>
      <c r="E22" s="190"/>
      <c r="F22" s="191"/>
      <c r="G22" s="192"/>
    </row>
    <row r="23" spans="1:7" ht="15" customHeight="1" x14ac:dyDescent="0.2">
      <c r="A23" s="49"/>
      <c r="B23" s="48"/>
      <c r="C23" s="4"/>
      <c r="D23" s="11" t="str">
        <f t="shared" si="1"/>
        <v/>
      </c>
      <c r="E23" s="190"/>
      <c r="F23" s="191"/>
      <c r="G23" s="192"/>
    </row>
    <row r="24" spans="1:7" ht="15" customHeight="1" x14ac:dyDescent="0.2">
      <c r="A24" s="49"/>
      <c r="B24" s="48"/>
      <c r="C24" s="4"/>
      <c r="D24" s="11" t="str">
        <f t="shared" si="1"/>
        <v/>
      </c>
      <c r="E24" s="190"/>
      <c r="F24" s="191"/>
      <c r="G24" s="192"/>
    </row>
    <row r="25" spans="1:7" ht="15" customHeight="1" x14ac:dyDescent="0.2">
      <c r="A25" s="49"/>
      <c r="B25" s="48"/>
      <c r="C25" s="4"/>
      <c r="D25" s="11" t="str">
        <f t="shared" si="1"/>
        <v/>
      </c>
      <c r="E25" s="190"/>
      <c r="F25" s="191"/>
      <c r="G25" s="192"/>
    </row>
    <row r="26" spans="1:7" ht="15" customHeight="1" x14ac:dyDescent="0.2">
      <c r="A26" s="49"/>
      <c r="B26" s="48"/>
      <c r="C26" s="4"/>
      <c r="D26" s="11" t="str">
        <f t="shared" si="1"/>
        <v/>
      </c>
      <c r="E26" s="190"/>
      <c r="F26" s="191"/>
      <c r="G26" s="192"/>
    </row>
    <row r="27" spans="1:7" ht="15" customHeight="1" x14ac:dyDescent="0.2">
      <c r="A27" s="49"/>
      <c r="B27" s="48"/>
      <c r="C27" s="4"/>
      <c r="D27" s="11" t="str">
        <f t="shared" si="1"/>
        <v/>
      </c>
      <c r="E27" s="190"/>
      <c r="F27" s="191"/>
      <c r="G27" s="192"/>
    </row>
    <row r="28" spans="1:7" ht="15" customHeight="1" x14ac:dyDescent="0.2">
      <c r="A28" s="49"/>
      <c r="B28" s="48"/>
      <c r="C28" s="4"/>
      <c r="D28" s="11" t="str">
        <f t="shared" si="1"/>
        <v/>
      </c>
      <c r="E28" s="190"/>
      <c r="F28" s="191"/>
      <c r="G28" s="192"/>
    </row>
    <row r="29" spans="1:7" ht="15" customHeight="1" x14ac:dyDescent="0.2">
      <c r="A29" s="49"/>
      <c r="B29" s="48"/>
      <c r="C29" s="4"/>
      <c r="D29" s="11" t="str">
        <f t="shared" si="1"/>
        <v/>
      </c>
      <c r="E29" s="190"/>
      <c r="F29" s="191"/>
      <c r="G29" s="192"/>
    </row>
    <row r="30" spans="1:7" ht="15" customHeight="1" x14ac:dyDescent="0.2">
      <c r="A30" s="49"/>
      <c r="B30" s="48"/>
      <c r="C30" s="4"/>
      <c r="D30" s="11" t="str">
        <f t="shared" si="1"/>
        <v/>
      </c>
      <c r="E30" s="190"/>
      <c r="F30" s="191"/>
      <c r="G30" s="192"/>
    </row>
    <row r="31" spans="1:7" ht="15" customHeight="1" x14ac:dyDescent="0.2">
      <c r="A31" s="49"/>
      <c r="B31" s="48"/>
      <c r="C31" s="4"/>
      <c r="D31" s="11" t="str">
        <f t="shared" si="1"/>
        <v/>
      </c>
      <c r="E31" s="190"/>
      <c r="F31" s="191"/>
      <c r="G31" s="192"/>
    </row>
    <row r="32" spans="1:7" ht="15" customHeight="1" x14ac:dyDescent="0.2">
      <c r="A32" s="49"/>
      <c r="B32" s="48"/>
      <c r="C32" s="4"/>
      <c r="D32" s="11" t="str">
        <f t="shared" si="1"/>
        <v/>
      </c>
      <c r="E32" s="190"/>
      <c r="F32" s="191"/>
      <c r="G32" s="192"/>
    </row>
    <row r="33" spans="1:7" ht="15" customHeight="1" x14ac:dyDescent="0.2">
      <c r="A33" s="49"/>
      <c r="B33" s="48"/>
      <c r="C33" s="4"/>
      <c r="D33" s="11" t="str">
        <f t="shared" si="1"/>
        <v/>
      </c>
      <c r="E33" s="190"/>
      <c r="F33" s="191"/>
      <c r="G33" s="192"/>
    </row>
    <row r="34" spans="1:7" ht="15" customHeight="1" x14ac:dyDescent="0.2">
      <c r="A34" s="49"/>
      <c r="B34" s="48"/>
      <c r="C34" s="4"/>
      <c r="D34" s="11" t="str">
        <f t="shared" si="1"/>
        <v/>
      </c>
      <c r="E34" s="190"/>
      <c r="F34" s="191"/>
      <c r="G34" s="192"/>
    </row>
    <row r="35" spans="1:7" ht="15" customHeight="1" x14ac:dyDescent="0.2">
      <c r="A35" s="49"/>
      <c r="B35" s="48"/>
      <c r="C35" s="4"/>
      <c r="D35" s="11" t="str">
        <f t="shared" si="1"/>
        <v/>
      </c>
      <c r="E35" s="190"/>
      <c r="F35" s="191"/>
      <c r="G35" s="192"/>
    </row>
    <row r="36" spans="1:7" ht="15" customHeight="1" x14ac:dyDescent="0.2">
      <c r="A36" s="49"/>
      <c r="B36" s="48"/>
      <c r="C36" s="4"/>
      <c r="D36" s="11" t="str">
        <f t="shared" si="1"/>
        <v/>
      </c>
      <c r="E36" s="190"/>
      <c r="F36" s="191"/>
      <c r="G36" s="192"/>
    </row>
    <row r="37" spans="1:7" ht="15" customHeight="1" x14ac:dyDescent="0.2">
      <c r="A37" s="49"/>
      <c r="B37" s="48"/>
      <c r="C37" s="4"/>
      <c r="D37" s="11" t="str">
        <f t="shared" si="1"/>
        <v/>
      </c>
      <c r="E37" s="190"/>
      <c r="F37" s="191"/>
      <c r="G37" s="192"/>
    </row>
    <row r="38" spans="1:7" ht="15" customHeight="1" x14ac:dyDescent="0.2">
      <c r="A38" s="49"/>
      <c r="B38" s="48"/>
      <c r="C38" s="4"/>
      <c r="D38" s="11" t="str">
        <f t="shared" si="1"/>
        <v/>
      </c>
      <c r="E38" s="190"/>
      <c r="F38" s="191"/>
      <c r="G38" s="192"/>
    </row>
    <row r="39" spans="1:7" ht="15" customHeight="1" x14ac:dyDescent="0.2">
      <c r="A39" s="49"/>
      <c r="B39" s="48"/>
      <c r="C39" s="4"/>
      <c r="D39" s="11" t="str">
        <f t="shared" si="1"/>
        <v/>
      </c>
      <c r="E39" s="190"/>
      <c r="F39" s="191"/>
      <c r="G39" s="192"/>
    </row>
    <row r="40" spans="1:7" ht="15" customHeight="1" x14ac:dyDescent="0.2">
      <c r="A40" s="49"/>
      <c r="B40" s="48"/>
      <c r="C40" s="4"/>
      <c r="D40" s="11" t="str">
        <f t="shared" si="1"/>
        <v/>
      </c>
      <c r="E40" s="190"/>
      <c r="F40" s="191"/>
      <c r="G40" s="192"/>
    </row>
    <row r="41" spans="1:7" ht="15" customHeight="1" x14ac:dyDescent="0.2">
      <c r="A41" s="49"/>
      <c r="B41" s="48"/>
      <c r="C41" s="4"/>
      <c r="D41" s="11" t="str">
        <f t="shared" si="1"/>
        <v/>
      </c>
      <c r="E41" s="190"/>
      <c r="F41" s="191"/>
      <c r="G41" s="192"/>
    </row>
    <row r="42" spans="1:7" ht="15" customHeight="1" x14ac:dyDescent="0.2">
      <c r="A42" s="49"/>
      <c r="B42" s="48"/>
      <c r="C42" s="4"/>
      <c r="D42" s="11" t="str">
        <f t="shared" si="1"/>
        <v/>
      </c>
      <c r="E42" s="190"/>
      <c r="F42" s="191"/>
      <c r="G42" s="192"/>
    </row>
    <row r="43" spans="1:7" ht="15" customHeight="1" x14ac:dyDescent="0.2">
      <c r="A43" s="49"/>
      <c r="B43" s="48"/>
      <c r="C43" s="4"/>
      <c r="D43" s="11" t="str">
        <f t="shared" si="1"/>
        <v/>
      </c>
      <c r="E43" s="190"/>
      <c r="F43" s="191"/>
      <c r="G43" s="192"/>
    </row>
    <row r="44" spans="1:7" ht="15" customHeight="1" x14ac:dyDescent="0.2">
      <c r="A44" s="49"/>
      <c r="B44" s="48"/>
      <c r="C44" s="4"/>
      <c r="D44" s="11" t="str">
        <f t="shared" si="1"/>
        <v/>
      </c>
      <c r="E44" s="190"/>
      <c r="F44" s="191"/>
      <c r="G44" s="192"/>
    </row>
    <row r="45" spans="1:7" ht="15" customHeight="1" x14ac:dyDescent="0.2">
      <c r="A45" s="49"/>
      <c r="B45" s="48"/>
      <c r="C45" s="4"/>
      <c r="D45" s="11" t="str">
        <f t="shared" si="1"/>
        <v/>
      </c>
      <c r="E45" s="190"/>
      <c r="F45" s="191"/>
      <c r="G45" s="192"/>
    </row>
    <row r="46" spans="1:7" ht="15" customHeight="1" x14ac:dyDescent="0.2">
      <c r="A46" s="49"/>
      <c r="B46" s="48"/>
      <c r="C46" s="4"/>
      <c r="D46" s="11" t="str">
        <f t="shared" si="1"/>
        <v/>
      </c>
      <c r="E46" s="190"/>
      <c r="F46" s="191"/>
      <c r="G46" s="192"/>
    </row>
    <row r="47" spans="1:7" ht="15" customHeight="1" x14ac:dyDescent="0.2">
      <c r="A47" s="49"/>
      <c r="B47" s="48"/>
      <c r="C47" s="4"/>
      <c r="D47" s="11" t="str">
        <f t="shared" si="1"/>
        <v/>
      </c>
      <c r="E47" s="190"/>
      <c r="F47" s="191"/>
      <c r="G47" s="192"/>
    </row>
    <row r="48" spans="1:7" ht="15" customHeight="1" x14ac:dyDescent="0.2">
      <c r="A48" s="49"/>
      <c r="B48" s="48"/>
      <c r="C48" s="4"/>
      <c r="D48" s="11" t="str">
        <f t="shared" si="1"/>
        <v/>
      </c>
      <c r="E48" s="190"/>
      <c r="F48" s="191"/>
      <c r="G48" s="192"/>
    </row>
    <row r="49" spans="1:9" ht="15" customHeight="1" x14ac:dyDescent="0.2">
      <c r="A49" s="49"/>
      <c r="B49" s="48"/>
      <c r="C49" s="4"/>
      <c r="D49" s="11" t="str">
        <f t="shared" si="1"/>
        <v/>
      </c>
      <c r="E49" s="190"/>
      <c r="F49" s="191"/>
      <c r="G49" s="192"/>
    </row>
    <row r="50" spans="1:9" ht="15" customHeight="1" x14ac:dyDescent="0.2">
      <c r="A50" s="49"/>
      <c r="B50" s="48"/>
      <c r="C50" s="4"/>
      <c r="D50" s="11" t="str">
        <f t="shared" si="1"/>
        <v/>
      </c>
      <c r="E50" s="190"/>
      <c r="F50" s="191"/>
      <c r="G50" s="192"/>
    </row>
    <row r="51" spans="1:9" ht="15" customHeight="1" x14ac:dyDescent="0.2">
      <c r="A51" s="49"/>
      <c r="B51" s="48"/>
      <c r="C51" s="4"/>
      <c r="D51" s="11" t="str">
        <f t="shared" si="1"/>
        <v/>
      </c>
      <c r="E51" s="190"/>
      <c r="F51" s="191"/>
      <c r="G51" s="192"/>
    </row>
    <row r="52" spans="1:9" ht="15" customHeight="1" x14ac:dyDescent="0.2">
      <c r="A52" s="49"/>
      <c r="B52" s="48"/>
      <c r="C52" s="4"/>
      <c r="D52" s="11" t="str">
        <f t="shared" si="1"/>
        <v/>
      </c>
      <c r="E52" s="190"/>
      <c r="F52" s="191"/>
      <c r="G52" s="192"/>
    </row>
    <row r="53" spans="1:9" ht="15" customHeight="1" x14ac:dyDescent="0.2">
      <c r="A53" s="49"/>
      <c r="B53" s="48"/>
      <c r="C53" s="4"/>
      <c r="D53" s="11" t="str">
        <f t="shared" si="1"/>
        <v/>
      </c>
      <c r="E53" s="190"/>
      <c r="F53" s="191"/>
      <c r="G53" s="192"/>
    </row>
    <row r="54" spans="1:9" ht="15" customHeight="1" x14ac:dyDescent="0.2">
      <c r="A54" s="49"/>
      <c r="B54" s="48"/>
      <c r="C54" s="4"/>
      <c r="D54" s="11" t="str">
        <f t="shared" si="1"/>
        <v/>
      </c>
      <c r="E54" s="190"/>
      <c r="F54" s="191"/>
      <c r="G54" s="192"/>
    </row>
    <row r="55" spans="1:9" ht="15" customHeight="1" x14ac:dyDescent="0.2">
      <c r="A55" s="49"/>
      <c r="B55" s="48"/>
      <c r="C55" s="4"/>
      <c r="D55" s="11" t="str">
        <f t="shared" si="1"/>
        <v/>
      </c>
      <c r="E55" s="190"/>
      <c r="F55" s="191"/>
      <c r="G55" s="192"/>
    </row>
    <row r="56" spans="1:9" ht="15" customHeight="1" x14ac:dyDescent="0.2">
      <c r="A56" s="49"/>
      <c r="B56" s="48"/>
      <c r="C56" s="4"/>
      <c r="D56" s="11" t="str">
        <f t="shared" si="1"/>
        <v/>
      </c>
      <c r="E56" s="190"/>
      <c r="F56" s="191"/>
      <c r="G56" s="192"/>
    </row>
    <row r="57" spans="1:9" ht="15" customHeight="1" x14ac:dyDescent="0.2">
      <c r="A57" s="49"/>
      <c r="B57" s="48"/>
      <c r="C57" s="4"/>
      <c r="D57" s="11" t="str">
        <f t="shared" si="1"/>
        <v/>
      </c>
      <c r="E57" s="190"/>
      <c r="F57" s="191"/>
      <c r="G57" s="192"/>
    </row>
    <row r="58" spans="1:9" ht="15" customHeight="1" x14ac:dyDescent="0.2">
      <c r="A58" s="49"/>
      <c r="B58" s="48"/>
      <c r="C58" s="4"/>
      <c r="D58" s="11" t="str">
        <f t="shared" ref="D58:D62" si="2">IF(ISNUMBER(C58),IF(C58=0,"",IF(C58&lt;=1.25,$C$5,IF(C58&lt;=2.5,$C$6,$C$7))),"")</f>
        <v/>
      </c>
      <c r="E58" s="190"/>
      <c r="F58" s="191"/>
      <c r="G58" s="192"/>
    </row>
    <row r="59" spans="1:9" ht="15" customHeight="1" x14ac:dyDescent="0.2">
      <c r="A59" s="49"/>
      <c r="B59" s="48"/>
      <c r="C59" s="4"/>
      <c r="D59" s="11" t="str">
        <f t="shared" si="2"/>
        <v/>
      </c>
      <c r="E59" s="190"/>
      <c r="F59" s="191"/>
      <c r="G59" s="192"/>
    </row>
    <row r="60" spans="1:9" ht="15" customHeight="1" x14ac:dyDescent="0.2">
      <c r="A60" s="49"/>
      <c r="B60" s="48"/>
      <c r="C60" s="4"/>
      <c r="D60" s="11" t="str">
        <f t="shared" si="2"/>
        <v/>
      </c>
      <c r="E60" s="190"/>
      <c r="F60" s="191"/>
      <c r="G60" s="192"/>
    </row>
    <row r="61" spans="1:9" ht="15" customHeight="1" x14ac:dyDescent="0.2">
      <c r="A61" s="49"/>
      <c r="B61" s="48"/>
      <c r="C61" s="4"/>
      <c r="D61" s="11" t="str">
        <f t="shared" si="2"/>
        <v/>
      </c>
      <c r="E61" s="190"/>
      <c r="F61" s="191"/>
      <c r="G61" s="192"/>
    </row>
    <row r="62" spans="1:9" ht="15" customHeight="1" x14ac:dyDescent="0.2">
      <c r="A62" s="49"/>
      <c r="B62" s="48"/>
      <c r="C62" s="4"/>
      <c r="D62" s="11" t="str">
        <f t="shared" si="2"/>
        <v/>
      </c>
      <c r="E62" s="190"/>
      <c r="F62" s="191"/>
      <c r="G62" s="192"/>
    </row>
    <row r="63" spans="1:9" s="14" customFormat="1" ht="14.85" customHeight="1" x14ac:dyDescent="0.2">
      <c r="A63" s="194"/>
      <c r="B63" s="194"/>
      <c r="C63" s="194"/>
      <c r="D63" s="194"/>
      <c r="E63" s="194"/>
      <c r="F63" s="194"/>
      <c r="G63" s="194"/>
      <c r="I63" s="15"/>
    </row>
    <row r="64" spans="1:9" s="14" customFormat="1" x14ac:dyDescent="0.2">
      <c r="I64" s="15"/>
    </row>
    <row r="65" spans="9:9" s="14" customFormat="1" x14ac:dyDescent="0.2">
      <c r="I65" s="15"/>
    </row>
    <row r="66" spans="9:9" s="14" customFormat="1" x14ac:dyDescent="0.2">
      <c r="I66" s="15"/>
    </row>
    <row r="67" spans="9:9" s="14" customFormat="1" x14ac:dyDescent="0.2">
      <c r="I67" s="15"/>
    </row>
    <row r="68" spans="9:9" s="14" customFormat="1" x14ac:dyDescent="0.2">
      <c r="I68" s="15"/>
    </row>
    <row r="69" spans="9:9" s="14" customFormat="1" x14ac:dyDescent="0.2">
      <c r="I69" s="15"/>
    </row>
    <row r="70" spans="9:9" s="14" customFormat="1" x14ac:dyDescent="0.2">
      <c r="I70" s="15"/>
    </row>
    <row r="71" spans="9:9" s="14" customFormat="1" x14ac:dyDescent="0.2">
      <c r="I71" s="15"/>
    </row>
    <row r="72" spans="9:9" s="14" customFormat="1" x14ac:dyDescent="0.2">
      <c r="I72" s="15"/>
    </row>
    <row r="73" spans="9:9" s="14" customFormat="1" x14ac:dyDescent="0.2">
      <c r="I73" s="15"/>
    </row>
    <row r="74" spans="9:9" s="14" customFormat="1" x14ac:dyDescent="0.2">
      <c r="I74" s="15"/>
    </row>
    <row r="75" spans="9:9" s="14" customFormat="1" x14ac:dyDescent="0.2">
      <c r="I75" s="15"/>
    </row>
    <row r="76" spans="9:9" s="14" customFormat="1" x14ac:dyDescent="0.2">
      <c r="I76" s="15"/>
    </row>
    <row r="77" spans="9:9" s="14" customFormat="1" x14ac:dyDescent="0.2">
      <c r="I77" s="15"/>
    </row>
    <row r="78" spans="9:9" s="14" customFormat="1" x14ac:dyDescent="0.2">
      <c r="I78" s="15"/>
    </row>
    <row r="79" spans="9:9" s="14" customFormat="1" x14ac:dyDescent="0.2">
      <c r="I79" s="15"/>
    </row>
    <row r="80" spans="9:9" s="14" customFormat="1" x14ac:dyDescent="0.2">
      <c r="I80" s="15"/>
    </row>
    <row r="81" spans="9:9" s="14" customFormat="1" x14ac:dyDescent="0.2">
      <c r="I81" s="15"/>
    </row>
    <row r="82" spans="9:9" s="14" customFormat="1" x14ac:dyDescent="0.2">
      <c r="I82" s="15"/>
    </row>
    <row r="83" spans="9:9" s="14" customFormat="1" x14ac:dyDescent="0.2">
      <c r="I83" s="15"/>
    </row>
    <row r="84" spans="9:9" s="14" customFormat="1" x14ac:dyDescent="0.2">
      <c r="I84" s="15"/>
    </row>
    <row r="85" spans="9:9" s="14" customFormat="1" x14ac:dyDescent="0.2">
      <c r="I85" s="15"/>
    </row>
    <row r="86" spans="9:9" s="14" customFormat="1" x14ac:dyDescent="0.2">
      <c r="I86" s="15"/>
    </row>
    <row r="87" spans="9:9" s="14" customFormat="1" x14ac:dyDescent="0.2">
      <c r="I87" s="15"/>
    </row>
    <row r="88" spans="9:9" s="14" customFormat="1" x14ac:dyDescent="0.2">
      <c r="I88" s="15"/>
    </row>
    <row r="89" spans="9:9" s="14" customFormat="1" x14ac:dyDescent="0.2">
      <c r="I89" s="15"/>
    </row>
    <row r="90" spans="9:9" s="14" customFormat="1" x14ac:dyDescent="0.2">
      <c r="I90" s="15"/>
    </row>
    <row r="91" spans="9:9" s="14" customFormat="1" x14ac:dyDescent="0.2">
      <c r="I91" s="15"/>
    </row>
    <row r="92" spans="9:9" s="14" customFormat="1" x14ac:dyDescent="0.2">
      <c r="I92" s="15"/>
    </row>
    <row r="93" spans="9:9" s="14" customFormat="1" x14ac:dyDescent="0.2">
      <c r="I93" s="15"/>
    </row>
    <row r="94" spans="9:9" s="14" customFormat="1" x14ac:dyDescent="0.2">
      <c r="I94" s="15"/>
    </row>
    <row r="95" spans="9:9" s="14" customFormat="1" x14ac:dyDescent="0.2">
      <c r="I95" s="15"/>
    </row>
    <row r="96" spans="9:9" s="14" customFormat="1" x14ac:dyDescent="0.2">
      <c r="I96" s="15"/>
    </row>
    <row r="97" spans="9:9" s="14" customFormat="1" x14ac:dyDescent="0.2">
      <c r="I97" s="15"/>
    </row>
    <row r="98" spans="9:9" s="14" customFormat="1" x14ac:dyDescent="0.2">
      <c r="I98" s="15"/>
    </row>
    <row r="99" spans="9:9" s="14" customFormat="1" x14ac:dyDescent="0.2">
      <c r="I99" s="15"/>
    </row>
    <row r="100" spans="9:9" s="14" customFormat="1" x14ac:dyDescent="0.2">
      <c r="I100" s="15"/>
    </row>
    <row r="101" spans="9:9" s="14" customFormat="1" x14ac:dyDescent="0.2">
      <c r="I101" s="15"/>
    </row>
    <row r="102" spans="9:9" s="14" customFormat="1" x14ac:dyDescent="0.2">
      <c r="I102" s="15"/>
    </row>
    <row r="103" spans="9:9" s="14" customFormat="1" x14ac:dyDescent="0.2">
      <c r="I103" s="15"/>
    </row>
    <row r="104" spans="9:9" s="14" customFormat="1" x14ac:dyDescent="0.2">
      <c r="I104" s="15"/>
    </row>
    <row r="105" spans="9:9" s="14" customFormat="1" x14ac:dyDescent="0.2">
      <c r="I105" s="15"/>
    </row>
    <row r="106" spans="9:9" s="14" customFormat="1" x14ac:dyDescent="0.2">
      <c r="I106" s="15"/>
    </row>
    <row r="107" spans="9:9" s="14" customFormat="1" x14ac:dyDescent="0.2">
      <c r="I107" s="15"/>
    </row>
    <row r="108" spans="9:9" s="14" customFormat="1" x14ac:dyDescent="0.2">
      <c r="I108" s="15"/>
    </row>
    <row r="109" spans="9:9" s="14" customFormat="1" x14ac:dyDescent="0.2">
      <c r="I109" s="15"/>
    </row>
    <row r="110" spans="9:9" s="14" customFormat="1" x14ac:dyDescent="0.2">
      <c r="I110" s="15"/>
    </row>
    <row r="111" spans="9:9" s="14" customFormat="1" x14ac:dyDescent="0.2">
      <c r="I111" s="15"/>
    </row>
    <row r="112" spans="9:9" s="14" customFormat="1" x14ac:dyDescent="0.2">
      <c r="I112" s="15"/>
    </row>
    <row r="113" spans="9:9" s="14" customFormat="1" x14ac:dyDescent="0.2">
      <c r="I113" s="15"/>
    </row>
    <row r="114" spans="9:9" s="14" customFormat="1" x14ac:dyDescent="0.2">
      <c r="I114" s="15"/>
    </row>
    <row r="115" spans="9:9" s="14" customFormat="1" x14ac:dyDescent="0.2">
      <c r="I115" s="15"/>
    </row>
    <row r="116" spans="9:9" s="14" customFormat="1" x14ac:dyDescent="0.2">
      <c r="I116" s="15"/>
    </row>
    <row r="117" spans="9:9" s="14" customFormat="1" x14ac:dyDescent="0.2">
      <c r="I117" s="15"/>
    </row>
    <row r="118" spans="9:9" s="14" customFormat="1" x14ac:dyDescent="0.2">
      <c r="I118" s="15"/>
    </row>
    <row r="119" spans="9:9" s="14" customFormat="1" x14ac:dyDescent="0.2">
      <c r="I119" s="15"/>
    </row>
    <row r="120" spans="9:9" s="14" customFormat="1" x14ac:dyDescent="0.2">
      <c r="I120" s="15"/>
    </row>
    <row r="121" spans="9:9" s="14" customFormat="1" x14ac:dyDescent="0.2">
      <c r="I121" s="15"/>
    </row>
    <row r="122" spans="9:9" s="14" customFormat="1" x14ac:dyDescent="0.2">
      <c r="I122" s="15"/>
    </row>
    <row r="123" spans="9:9" s="14" customFormat="1" x14ac:dyDescent="0.2">
      <c r="I123" s="15"/>
    </row>
    <row r="124" spans="9:9" s="14" customFormat="1" x14ac:dyDescent="0.2">
      <c r="I124" s="15"/>
    </row>
    <row r="125" spans="9:9" s="14" customFormat="1" x14ac:dyDescent="0.2">
      <c r="I125" s="15"/>
    </row>
    <row r="126" spans="9:9" s="14" customFormat="1" x14ac:dyDescent="0.2">
      <c r="I126" s="15"/>
    </row>
    <row r="127" spans="9:9" s="14" customFormat="1" x14ac:dyDescent="0.2">
      <c r="I127" s="15"/>
    </row>
    <row r="128" spans="9:9" s="14" customFormat="1" x14ac:dyDescent="0.2">
      <c r="I128" s="15"/>
    </row>
    <row r="129" spans="9:9" s="14" customFormat="1" x14ac:dyDescent="0.2">
      <c r="I129" s="15"/>
    </row>
    <row r="130" spans="9:9" s="14" customFormat="1" x14ac:dyDescent="0.2">
      <c r="I130" s="15"/>
    </row>
    <row r="131" spans="9:9" s="14" customFormat="1" x14ac:dyDescent="0.2">
      <c r="I131" s="15"/>
    </row>
    <row r="132" spans="9:9" s="14" customFormat="1" x14ac:dyDescent="0.2">
      <c r="I132" s="15"/>
    </row>
    <row r="133" spans="9:9" s="14" customFormat="1" x14ac:dyDescent="0.2">
      <c r="I133" s="15"/>
    </row>
    <row r="134" spans="9:9" s="14" customFormat="1" x14ac:dyDescent="0.2">
      <c r="I134" s="15"/>
    </row>
    <row r="135" spans="9:9" s="14" customFormat="1" x14ac:dyDescent="0.2">
      <c r="I135" s="15"/>
    </row>
    <row r="136" spans="9:9" s="14" customFormat="1" x14ac:dyDescent="0.2">
      <c r="I136" s="15"/>
    </row>
    <row r="137" spans="9:9" s="14" customFormat="1" x14ac:dyDescent="0.2">
      <c r="I137" s="15"/>
    </row>
    <row r="138" spans="9:9" s="14" customFormat="1" x14ac:dyDescent="0.2">
      <c r="I138" s="15"/>
    </row>
    <row r="139" spans="9:9" s="14" customFormat="1" x14ac:dyDescent="0.2">
      <c r="I139" s="15"/>
    </row>
    <row r="140" spans="9:9" s="14" customFormat="1" x14ac:dyDescent="0.2">
      <c r="I140" s="15"/>
    </row>
    <row r="141" spans="9:9" s="14" customFormat="1" x14ac:dyDescent="0.2">
      <c r="I141" s="15"/>
    </row>
    <row r="142" spans="9:9" s="14" customFormat="1" x14ac:dyDescent="0.2">
      <c r="I142" s="15"/>
    </row>
    <row r="143" spans="9:9" s="14" customFormat="1" x14ac:dyDescent="0.2">
      <c r="I143" s="15"/>
    </row>
    <row r="144" spans="9:9" s="14" customFormat="1" x14ac:dyDescent="0.2">
      <c r="I144" s="15"/>
    </row>
    <row r="145" spans="9:9" s="14" customFormat="1" x14ac:dyDescent="0.2">
      <c r="I145" s="15"/>
    </row>
    <row r="146" spans="9:9" s="14" customFormat="1" x14ac:dyDescent="0.2">
      <c r="I146" s="15"/>
    </row>
    <row r="147" spans="9:9" s="14" customFormat="1" x14ac:dyDescent="0.2">
      <c r="I147" s="15"/>
    </row>
    <row r="148" spans="9:9" s="14" customFormat="1" x14ac:dyDescent="0.2">
      <c r="I148" s="15"/>
    </row>
    <row r="149" spans="9:9" s="14" customFormat="1" x14ac:dyDescent="0.2">
      <c r="I149" s="15"/>
    </row>
    <row r="150" spans="9:9" s="14" customFormat="1" x14ac:dyDescent="0.2">
      <c r="I150" s="15"/>
    </row>
    <row r="151" spans="9:9" s="14" customFormat="1" x14ac:dyDescent="0.2">
      <c r="I151" s="15"/>
    </row>
    <row r="152" spans="9:9" s="14" customFormat="1" x14ac:dyDescent="0.2">
      <c r="I152" s="15"/>
    </row>
    <row r="153" spans="9:9" s="14" customFormat="1" x14ac:dyDescent="0.2">
      <c r="I153" s="15"/>
    </row>
    <row r="154" spans="9:9" s="14" customFormat="1" x14ac:dyDescent="0.2">
      <c r="I154" s="15"/>
    </row>
    <row r="155" spans="9:9" s="14" customFormat="1" x14ac:dyDescent="0.2">
      <c r="I155" s="15"/>
    </row>
    <row r="156" spans="9:9" s="14" customFormat="1" x14ac:dyDescent="0.2">
      <c r="I156" s="15"/>
    </row>
    <row r="157" spans="9:9" s="14" customFormat="1" x14ac:dyDescent="0.2">
      <c r="I157" s="15"/>
    </row>
    <row r="158" spans="9:9" s="14" customFormat="1" x14ac:dyDescent="0.2">
      <c r="I158" s="15"/>
    </row>
    <row r="159" spans="9:9" s="14" customFormat="1" x14ac:dyDescent="0.2">
      <c r="I159" s="15"/>
    </row>
    <row r="160" spans="9:9" s="14" customFormat="1" x14ac:dyDescent="0.2">
      <c r="I160" s="15"/>
    </row>
    <row r="161" spans="9:9" s="14" customFormat="1" x14ac:dyDescent="0.2">
      <c r="I161" s="15"/>
    </row>
    <row r="162" spans="9:9" s="14" customFormat="1" x14ac:dyDescent="0.2">
      <c r="I162" s="15"/>
    </row>
    <row r="163" spans="9:9" s="14" customFormat="1" x14ac:dyDescent="0.2">
      <c r="I163" s="15"/>
    </row>
    <row r="164" spans="9:9" s="14" customFormat="1" x14ac:dyDescent="0.2">
      <c r="I164" s="15"/>
    </row>
  </sheetData>
  <sheetProtection sheet="1" objects="1" scenarios="1"/>
  <mergeCells count="62">
    <mergeCell ref="E20:G20"/>
    <mergeCell ref="E16:G16"/>
    <mergeCell ref="E17:G17"/>
    <mergeCell ref="E15:G15"/>
    <mergeCell ref="A3:G3"/>
    <mergeCell ref="A4:A8"/>
    <mergeCell ref="B4:B8"/>
    <mergeCell ref="C4:D4"/>
    <mergeCell ref="E4:G8"/>
    <mergeCell ref="C8:D8"/>
    <mergeCell ref="E10:G10"/>
    <mergeCell ref="E11:G11"/>
    <mergeCell ref="E12:G12"/>
    <mergeCell ref="E13:G13"/>
    <mergeCell ref="E14:G14"/>
    <mergeCell ref="E54:G54"/>
    <mergeCell ref="E55:G55"/>
    <mergeCell ref="E45:G45"/>
    <mergeCell ref="E41:G41"/>
    <mergeCell ref="E40:G40"/>
    <mergeCell ref="E42:G42"/>
    <mergeCell ref="E53:G53"/>
    <mergeCell ref="E32:G32"/>
    <mergeCell ref="E49:G49"/>
    <mergeCell ref="E50:G50"/>
    <mergeCell ref="E51:G51"/>
    <mergeCell ref="E52:G52"/>
    <mergeCell ref="E46:G46"/>
    <mergeCell ref="E47:G47"/>
    <mergeCell ref="E48:G48"/>
    <mergeCell ref="E60:G60"/>
    <mergeCell ref="E18:G18"/>
    <mergeCell ref="E29:G29"/>
    <mergeCell ref="E30:G30"/>
    <mergeCell ref="E31:G31"/>
    <mergeCell ref="E24:G24"/>
    <mergeCell ref="E25:G25"/>
    <mergeCell ref="E26:G26"/>
    <mergeCell ref="E27:G27"/>
    <mergeCell ref="E28:G28"/>
    <mergeCell ref="E23:G23"/>
    <mergeCell ref="E21:G21"/>
    <mergeCell ref="E22:G22"/>
    <mergeCell ref="E19:G19"/>
    <mergeCell ref="E56:G56"/>
    <mergeCell ref="E57:G57"/>
    <mergeCell ref="I11:I13"/>
    <mergeCell ref="E43:G43"/>
    <mergeCell ref="E44:G44"/>
    <mergeCell ref="A1:G1"/>
    <mergeCell ref="A63:G63"/>
    <mergeCell ref="E33:G33"/>
    <mergeCell ref="E34:G34"/>
    <mergeCell ref="E35:G35"/>
    <mergeCell ref="E36:G36"/>
    <mergeCell ref="E37:G37"/>
    <mergeCell ref="E38:G38"/>
    <mergeCell ref="E39:G39"/>
    <mergeCell ref="E58:G58"/>
    <mergeCell ref="E61:G61"/>
    <mergeCell ref="E62:G62"/>
    <mergeCell ref="E59:G59"/>
  </mergeCells>
  <conditionalFormatting sqref="A10:A57 A63:A103">
    <cfRule type="expression" dxfId="5" priority="6">
      <formula>SUM(SUMIF($A$10:$A$62,A10,$D$10:$D$62))&gt;80</formula>
    </cfRule>
  </conditionalFormatting>
  <conditionalFormatting sqref="A58">
    <cfRule type="expression" dxfId="4" priority="5">
      <formula>SUM(SUMIF($A$10:$A$62,A58,$D$10:$D$62))&gt;80</formula>
    </cfRule>
  </conditionalFormatting>
  <conditionalFormatting sqref="A59">
    <cfRule type="expression" dxfId="3" priority="4">
      <formula>SUM(SUMIF($A$10:$A$62,A59,$D$10:$D$62))&gt;80</formula>
    </cfRule>
  </conditionalFormatting>
  <conditionalFormatting sqref="A60">
    <cfRule type="expression" dxfId="2" priority="3">
      <formula>SUM(SUMIF($A$10:$A$62,A60,$D$10:$D$62))&gt;80</formula>
    </cfRule>
  </conditionalFormatting>
  <conditionalFormatting sqref="A61">
    <cfRule type="expression" dxfId="1" priority="2">
      <formula>SUM(SUMIF($A$10:$A$62,A61,$D$10:$D$62))&gt;80</formula>
    </cfRule>
  </conditionalFormatting>
  <conditionalFormatting sqref="A62">
    <cfRule type="expression" dxfId="0" priority="1">
      <formula>SUM(SUMIF($A$10:$A$62,A62,$D$10:$D$62))&gt;80</formula>
    </cfRule>
  </conditionalFormatting>
  <printOptions horizontalCentered="1"/>
  <pageMargins left="0.55118110236220474" right="0.35433070866141736" top="0.55118110236220474" bottom="0.47244094488188981" header="0.23622047244094491" footer="0.23622047244094491"/>
  <pageSetup paperSize="9" scale="80" orientation="portrait" r:id="rId1"/>
  <headerFooter alignWithMargins="0">
    <oddFooter>&amp;L&amp;"Verdana,Standard"&amp;8&amp;Z&amp;F&amp;C&amp;"Verdana,Standard"&amp;8Seite &amp;P v. &amp;N&amp;R&amp;"Verdana,Standard"&amp;8letzter Ausdruck: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G302"/>
  <sheetViews>
    <sheetView showZeros="0" zoomScaleNormal="100" zoomScaleSheetLayoutView="100" workbookViewId="0">
      <selection activeCell="A9" sqref="A9"/>
    </sheetView>
  </sheetViews>
  <sheetFormatPr baseColWidth="10" defaultColWidth="11.42578125" defaultRowHeight="14.25" x14ac:dyDescent="0.2"/>
  <cols>
    <col min="1" max="1" width="13.85546875" style="13" customWidth="1"/>
    <col min="2" max="2" width="45.5703125" style="13" customWidth="1"/>
    <col min="3" max="3" width="4.42578125" style="13" customWidth="1"/>
    <col min="4" max="4" width="20.85546875" style="13" customWidth="1"/>
    <col min="5" max="5" width="4.42578125" style="13" bestFit="1" customWidth="1"/>
    <col min="6" max="7" width="13.85546875" style="13" customWidth="1"/>
    <col min="8" max="8" width="3.7109375" style="14" customWidth="1"/>
    <col min="9" max="9" width="80.140625" style="70" customWidth="1"/>
    <col min="10" max="13" width="8.85546875" style="14" customWidth="1"/>
    <col min="14" max="15" width="11.42578125" style="14"/>
    <col min="16" max="16" width="13.85546875" style="14" bestFit="1" customWidth="1"/>
    <col min="17" max="17" width="34.140625" style="14" customWidth="1"/>
    <col min="18" max="59" width="11.42578125" style="14"/>
    <col min="60" max="16384" width="11.42578125" style="13"/>
  </cols>
  <sheetData>
    <row r="1" spans="1:59" s="59" customFormat="1" ht="15" customHeight="1" thickBot="1" x14ac:dyDescent="0.25">
      <c r="A1" s="212" t="s">
        <v>75</v>
      </c>
      <c r="B1" s="212"/>
      <c r="C1" s="212"/>
      <c r="D1" s="212"/>
      <c r="E1" s="212"/>
      <c r="F1" s="212"/>
      <c r="G1" s="212"/>
      <c r="I1" s="71"/>
    </row>
    <row r="2" spans="1:59" s="59" customFormat="1" ht="15" customHeight="1" thickTop="1" x14ac:dyDescent="0.2">
      <c r="A2" s="61"/>
      <c r="B2" s="61"/>
      <c r="C2" s="61"/>
      <c r="D2" s="61"/>
      <c r="E2" s="61"/>
      <c r="F2" s="61"/>
      <c r="G2" s="62" t="str">
        <f>Hauptformular!C15&amp;", "&amp;Hauptformular!C16&amp;", "&amp;Hauptformular!C17&amp;" "&amp;Hauptformular!E17</f>
        <v xml:space="preserve">, ,  </v>
      </c>
      <c r="I2" s="71"/>
    </row>
    <row r="3" spans="1:59" s="22" customFormat="1" ht="55.15" customHeight="1" x14ac:dyDescent="0.2">
      <c r="A3" s="213" t="s">
        <v>26</v>
      </c>
      <c r="B3" s="213"/>
      <c r="C3" s="213"/>
      <c r="D3" s="213"/>
      <c r="E3" s="213"/>
      <c r="F3" s="213"/>
      <c r="G3" s="213"/>
      <c r="H3" s="21"/>
      <c r="I3" s="71"/>
      <c r="J3" s="21"/>
      <c r="K3" s="21"/>
      <c r="L3" s="21"/>
      <c r="M3" s="21"/>
      <c r="N3" s="21">
        <v>55</v>
      </c>
      <c r="O3" s="16"/>
      <c r="P3" s="16"/>
      <c r="Q3" s="16"/>
      <c r="R3" s="16"/>
      <c r="S3" s="16"/>
      <c r="T3" s="16"/>
      <c r="U3" s="12"/>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row>
    <row r="4" spans="1:59" s="24" customFormat="1" ht="10.15" customHeight="1" x14ac:dyDescent="0.2">
      <c r="A4" s="196" t="s">
        <v>0</v>
      </c>
      <c r="B4" s="199" t="s">
        <v>1</v>
      </c>
      <c r="C4" s="214" t="s">
        <v>15</v>
      </c>
      <c r="D4" s="215"/>
      <c r="E4" s="220" t="s">
        <v>24</v>
      </c>
      <c r="F4" s="221"/>
      <c r="G4" s="222"/>
      <c r="H4" s="23"/>
      <c r="I4" s="71"/>
      <c r="J4" s="23"/>
      <c r="K4" s="23"/>
      <c r="L4" s="23"/>
      <c r="M4" s="23"/>
      <c r="N4" s="23">
        <v>10</v>
      </c>
      <c r="O4" s="14"/>
      <c r="P4" s="14"/>
      <c r="Q4" s="14"/>
      <c r="R4" s="14"/>
      <c r="S4" s="14"/>
      <c r="T4" s="14"/>
      <c r="U4" s="12"/>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1:59" s="24" customFormat="1" ht="10.15" customHeight="1" x14ac:dyDescent="0.2">
      <c r="A5" s="197"/>
      <c r="B5" s="200"/>
      <c r="C5" s="216"/>
      <c r="D5" s="217"/>
      <c r="E5" s="223"/>
      <c r="F5" s="224"/>
      <c r="G5" s="225"/>
      <c r="H5" s="23"/>
      <c r="I5" s="71"/>
      <c r="J5" s="23"/>
      <c r="K5" s="23"/>
      <c r="L5" s="23"/>
      <c r="M5" s="23"/>
      <c r="N5" s="23">
        <v>10</v>
      </c>
      <c r="O5" s="14"/>
      <c r="P5" s="14"/>
      <c r="Q5" s="14"/>
      <c r="R5" s="14"/>
      <c r="S5" s="14"/>
      <c r="T5" s="14"/>
      <c r="U5" s="12"/>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row>
    <row r="6" spans="1:59" s="24" customFormat="1" ht="10.15" customHeight="1" x14ac:dyDescent="0.2">
      <c r="A6" s="197"/>
      <c r="B6" s="200"/>
      <c r="C6" s="216"/>
      <c r="D6" s="217"/>
      <c r="E6" s="223"/>
      <c r="F6" s="224"/>
      <c r="G6" s="225"/>
      <c r="H6" s="23"/>
      <c r="I6" s="71"/>
      <c r="J6" s="23"/>
      <c r="K6" s="23"/>
      <c r="L6" s="23"/>
      <c r="M6" s="23"/>
      <c r="N6" s="23">
        <v>10</v>
      </c>
      <c r="O6" s="14"/>
      <c r="P6" s="14"/>
      <c r="Q6" s="14"/>
      <c r="R6" s="14"/>
      <c r="S6" s="14"/>
      <c r="T6" s="14"/>
      <c r="U6" s="12"/>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row>
    <row r="7" spans="1:59" s="24" customFormat="1" ht="15.6" customHeight="1" x14ac:dyDescent="0.2">
      <c r="A7" s="197"/>
      <c r="B7" s="200"/>
      <c r="C7" s="218"/>
      <c r="D7" s="219"/>
      <c r="E7" s="223"/>
      <c r="F7" s="224"/>
      <c r="G7" s="225"/>
      <c r="H7" s="23"/>
      <c r="I7" s="71"/>
      <c r="J7" s="23"/>
      <c r="K7" s="23"/>
      <c r="L7" s="23"/>
      <c r="M7" s="23"/>
      <c r="N7" s="23">
        <v>10</v>
      </c>
      <c r="O7" s="14"/>
      <c r="P7" s="14"/>
      <c r="Q7" s="14"/>
      <c r="R7" s="14"/>
      <c r="S7" s="14"/>
      <c r="T7" s="14"/>
      <c r="U7" s="12"/>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row>
    <row r="8" spans="1:59" s="24" customFormat="1" ht="17.100000000000001" customHeight="1" x14ac:dyDescent="0.2">
      <c r="A8" s="5"/>
      <c r="B8" s="6" t="s">
        <v>25</v>
      </c>
      <c r="C8" s="226">
        <f>SUM(C9:C5101)</f>
        <v>0</v>
      </c>
      <c r="D8" s="227"/>
      <c r="E8" s="25"/>
      <c r="F8" s="26"/>
      <c r="G8" s="26"/>
      <c r="H8" s="23"/>
      <c r="I8" s="71" t="s">
        <v>25</v>
      </c>
      <c r="J8" s="23"/>
      <c r="K8" s="23"/>
      <c r="L8" s="23"/>
      <c r="M8" s="23"/>
      <c r="N8" s="23">
        <v>17</v>
      </c>
      <c r="O8" s="14"/>
      <c r="P8" s="14"/>
      <c r="Q8" s="14"/>
      <c r="R8" s="14"/>
      <c r="S8" s="14"/>
      <c r="T8" s="14"/>
      <c r="U8" s="12"/>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row>
    <row r="9" spans="1:59" s="24" customFormat="1" ht="15" customHeight="1" x14ac:dyDescent="0.2">
      <c r="A9" s="49"/>
      <c r="B9" s="48"/>
      <c r="C9" s="210"/>
      <c r="D9" s="211"/>
      <c r="E9" s="190"/>
      <c r="F9" s="191"/>
      <c r="G9" s="192"/>
      <c r="H9" s="23"/>
      <c r="I9" s="71" t="s">
        <v>82</v>
      </c>
      <c r="J9" s="23"/>
      <c r="K9" s="23"/>
      <c r="L9" s="23"/>
      <c r="M9" s="23"/>
      <c r="N9" s="23">
        <v>17</v>
      </c>
      <c r="O9" s="14"/>
      <c r="P9" s="14"/>
      <c r="Q9" s="14"/>
      <c r="R9" s="14"/>
      <c r="S9" s="14"/>
      <c r="T9" s="14"/>
      <c r="U9" s="12"/>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row>
    <row r="10" spans="1:59" s="24" customFormat="1" ht="15" customHeight="1" x14ac:dyDescent="0.2">
      <c r="A10" s="49"/>
      <c r="B10" s="48"/>
      <c r="C10" s="210"/>
      <c r="D10" s="211"/>
      <c r="E10" s="190"/>
      <c r="F10" s="191"/>
      <c r="G10" s="192"/>
      <c r="H10" s="23"/>
      <c r="I10" s="71"/>
      <c r="J10" s="23"/>
      <c r="K10" s="23"/>
      <c r="L10" s="23"/>
      <c r="M10" s="23"/>
      <c r="N10" s="23"/>
      <c r="O10" s="14"/>
      <c r="P10" s="14"/>
      <c r="Q10" s="14"/>
      <c r="R10" s="14"/>
      <c r="S10" s="14"/>
      <c r="T10" s="14"/>
      <c r="U10" s="12"/>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row>
    <row r="11" spans="1:59" s="24" customFormat="1" ht="15" customHeight="1" x14ac:dyDescent="0.2">
      <c r="A11" s="49"/>
      <c r="B11" s="48"/>
      <c r="C11" s="210"/>
      <c r="D11" s="211"/>
      <c r="E11" s="190"/>
      <c r="F11" s="191"/>
      <c r="G11" s="192"/>
      <c r="H11" s="23"/>
      <c r="I11" s="71"/>
      <c r="J11" s="23"/>
      <c r="K11" s="23"/>
      <c r="L11" s="23"/>
      <c r="M11" s="23"/>
      <c r="N11" s="23"/>
      <c r="O11" s="14"/>
      <c r="P11" s="14"/>
      <c r="Q11" s="14"/>
      <c r="R11" s="14"/>
      <c r="S11" s="14"/>
      <c r="T11" s="14"/>
      <c r="U11" s="12"/>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row>
    <row r="12" spans="1:59" s="24" customFormat="1" ht="15" customHeight="1" x14ac:dyDescent="0.2">
      <c r="A12" s="49"/>
      <c r="B12" s="48"/>
      <c r="C12" s="210"/>
      <c r="D12" s="211"/>
      <c r="E12" s="190"/>
      <c r="F12" s="191"/>
      <c r="G12" s="192"/>
      <c r="H12" s="23"/>
      <c r="I12" s="71"/>
      <c r="J12" s="23"/>
      <c r="K12" s="23"/>
      <c r="L12" s="23"/>
      <c r="M12" s="23"/>
      <c r="N12" s="23"/>
      <c r="O12" s="14"/>
      <c r="P12" s="14"/>
      <c r="Q12" s="14"/>
      <c r="R12" s="14"/>
      <c r="S12" s="14"/>
      <c r="T12" s="14"/>
      <c r="U12" s="12"/>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row>
    <row r="13" spans="1:59" s="24" customFormat="1" ht="15" customHeight="1" x14ac:dyDescent="0.2">
      <c r="A13" s="49"/>
      <c r="B13" s="48"/>
      <c r="C13" s="210"/>
      <c r="D13" s="211"/>
      <c r="E13" s="190"/>
      <c r="F13" s="191"/>
      <c r="G13" s="192"/>
      <c r="H13" s="23"/>
      <c r="I13" s="71"/>
      <c r="J13" s="23"/>
      <c r="K13" s="23"/>
      <c r="L13" s="23"/>
      <c r="M13" s="23"/>
      <c r="N13" s="23"/>
      <c r="O13" s="14"/>
      <c r="P13" s="14"/>
      <c r="Q13" s="14"/>
      <c r="R13" s="14"/>
      <c r="S13" s="14"/>
      <c r="T13" s="14"/>
      <c r="U13" s="12"/>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row>
    <row r="14" spans="1:59" s="24" customFormat="1" ht="15" customHeight="1" x14ac:dyDescent="0.2">
      <c r="A14" s="49"/>
      <c r="B14" s="48"/>
      <c r="C14" s="210"/>
      <c r="D14" s="211"/>
      <c r="E14" s="190"/>
      <c r="F14" s="191"/>
      <c r="G14" s="192"/>
      <c r="H14" s="23"/>
      <c r="I14" s="71"/>
      <c r="J14" s="23"/>
      <c r="K14" s="23"/>
      <c r="L14" s="23"/>
      <c r="M14" s="23"/>
      <c r="N14" s="23"/>
      <c r="O14" s="14"/>
      <c r="P14" s="14"/>
      <c r="Q14" s="14"/>
      <c r="R14" s="14"/>
      <c r="S14" s="14"/>
      <c r="T14" s="14"/>
      <c r="U14" s="12"/>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row>
    <row r="15" spans="1:59" s="24" customFormat="1" ht="15" customHeight="1" x14ac:dyDescent="0.2">
      <c r="A15" s="49"/>
      <c r="B15" s="48"/>
      <c r="C15" s="210"/>
      <c r="D15" s="211"/>
      <c r="E15" s="190"/>
      <c r="F15" s="191"/>
      <c r="G15" s="192"/>
      <c r="H15" s="23"/>
      <c r="I15" s="71"/>
      <c r="J15" s="23"/>
      <c r="K15" s="23"/>
      <c r="L15" s="23"/>
      <c r="M15" s="23"/>
      <c r="N15" s="23"/>
      <c r="O15" s="14"/>
      <c r="P15" s="14"/>
      <c r="Q15" s="14"/>
      <c r="R15" s="14"/>
      <c r="S15" s="14"/>
      <c r="T15" s="14"/>
      <c r="U15" s="12"/>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row>
    <row r="16" spans="1:59" s="24" customFormat="1" ht="15" customHeight="1" x14ac:dyDescent="0.2">
      <c r="A16" s="49"/>
      <c r="B16" s="48"/>
      <c r="C16" s="210"/>
      <c r="D16" s="211"/>
      <c r="E16" s="190"/>
      <c r="F16" s="191"/>
      <c r="G16" s="192"/>
      <c r="H16" s="23"/>
      <c r="I16" s="71"/>
      <c r="J16" s="23"/>
      <c r="K16" s="23"/>
      <c r="L16" s="23"/>
      <c r="M16" s="23"/>
      <c r="N16" s="23"/>
      <c r="O16" s="14"/>
      <c r="P16" s="14"/>
      <c r="Q16" s="14"/>
      <c r="R16" s="14"/>
      <c r="S16" s="14"/>
      <c r="T16" s="14"/>
      <c r="U16" s="12"/>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row>
    <row r="17" spans="1:59" s="24" customFormat="1" ht="15" customHeight="1" x14ac:dyDescent="0.2">
      <c r="A17" s="49"/>
      <c r="B17" s="48"/>
      <c r="C17" s="210"/>
      <c r="D17" s="211"/>
      <c r="E17" s="190"/>
      <c r="F17" s="191"/>
      <c r="G17" s="192"/>
      <c r="H17" s="23"/>
      <c r="I17" s="71"/>
      <c r="J17" s="23"/>
      <c r="K17" s="23"/>
      <c r="L17" s="23"/>
      <c r="M17" s="23"/>
      <c r="N17" s="23"/>
      <c r="O17" s="14"/>
      <c r="P17" s="14"/>
      <c r="Q17" s="14"/>
      <c r="R17" s="14"/>
      <c r="S17" s="14"/>
      <c r="T17" s="14"/>
      <c r="U17" s="12"/>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row>
    <row r="18" spans="1:59" s="24" customFormat="1" ht="15" customHeight="1" x14ac:dyDescent="0.2">
      <c r="A18" s="49"/>
      <c r="B18" s="48"/>
      <c r="C18" s="210"/>
      <c r="D18" s="211"/>
      <c r="E18" s="190"/>
      <c r="F18" s="191"/>
      <c r="G18" s="192"/>
      <c r="H18" s="23"/>
      <c r="I18" s="71"/>
      <c r="J18" s="23"/>
      <c r="K18" s="23"/>
      <c r="L18" s="23"/>
      <c r="M18" s="23"/>
      <c r="N18" s="23"/>
      <c r="O18" s="14"/>
      <c r="P18" s="14"/>
      <c r="Q18" s="14"/>
      <c r="R18" s="14"/>
      <c r="S18" s="14"/>
      <c r="T18" s="14"/>
      <c r="U18" s="12"/>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row>
    <row r="19" spans="1:59" s="24" customFormat="1" ht="15" customHeight="1" x14ac:dyDescent="0.2">
      <c r="A19" s="49"/>
      <c r="B19" s="48"/>
      <c r="C19" s="210"/>
      <c r="D19" s="211"/>
      <c r="E19" s="190"/>
      <c r="F19" s="191"/>
      <c r="G19" s="192"/>
      <c r="H19" s="23"/>
      <c r="I19" s="71"/>
      <c r="J19" s="23"/>
      <c r="K19" s="23"/>
      <c r="L19" s="23"/>
      <c r="M19" s="23"/>
      <c r="N19" s="23"/>
      <c r="O19" s="14"/>
      <c r="P19" s="14"/>
      <c r="Q19" s="14"/>
      <c r="R19" s="14"/>
      <c r="S19" s="14"/>
      <c r="T19" s="14"/>
      <c r="U19" s="12"/>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row>
    <row r="20" spans="1:59" s="24" customFormat="1" ht="15" customHeight="1" x14ac:dyDescent="0.2">
      <c r="A20" s="49"/>
      <c r="B20" s="48"/>
      <c r="C20" s="210"/>
      <c r="D20" s="211"/>
      <c r="E20" s="190"/>
      <c r="F20" s="191"/>
      <c r="G20" s="192"/>
      <c r="H20" s="23"/>
      <c r="I20" s="71"/>
      <c r="J20" s="23"/>
      <c r="K20" s="23"/>
      <c r="L20" s="23"/>
      <c r="M20" s="23"/>
      <c r="N20" s="23"/>
      <c r="O20" s="14"/>
      <c r="P20" s="14"/>
      <c r="Q20" s="14"/>
      <c r="R20" s="14"/>
      <c r="S20" s="14"/>
      <c r="T20" s="14"/>
      <c r="U20" s="12"/>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row>
    <row r="21" spans="1:59" s="24" customFormat="1" ht="15" customHeight="1" x14ac:dyDescent="0.2">
      <c r="A21" s="49"/>
      <c r="B21" s="48"/>
      <c r="C21" s="210"/>
      <c r="D21" s="211"/>
      <c r="E21" s="190"/>
      <c r="F21" s="191"/>
      <c r="G21" s="192"/>
      <c r="H21" s="23"/>
      <c r="I21" s="71"/>
      <c r="J21" s="23"/>
      <c r="K21" s="23"/>
      <c r="L21" s="23"/>
      <c r="M21" s="23"/>
      <c r="N21" s="23"/>
      <c r="O21" s="14"/>
      <c r="P21" s="14"/>
      <c r="Q21" s="14"/>
      <c r="R21" s="14"/>
      <c r="S21" s="14"/>
      <c r="T21" s="14"/>
      <c r="U21" s="12"/>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row>
    <row r="22" spans="1:59" s="24" customFormat="1" ht="15" customHeight="1" x14ac:dyDescent="0.2">
      <c r="A22" s="49"/>
      <c r="B22" s="48"/>
      <c r="C22" s="210"/>
      <c r="D22" s="211"/>
      <c r="E22" s="190"/>
      <c r="F22" s="191"/>
      <c r="G22" s="192"/>
      <c r="H22" s="23"/>
      <c r="I22" s="71"/>
      <c r="J22" s="23"/>
      <c r="K22" s="23"/>
      <c r="L22" s="23"/>
      <c r="M22" s="23"/>
      <c r="N22" s="23"/>
      <c r="O22" s="14"/>
      <c r="P22" s="14"/>
      <c r="Q22" s="14"/>
      <c r="R22" s="14"/>
      <c r="S22" s="14"/>
      <c r="T22" s="14"/>
      <c r="U22" s="12"/>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row>
    <row r="23" spans="1:59" s="24" customFormat="1" ht="15" customHeight="1" x14ac:dyDescent="0.2">
      <c r="A23" s="49"/>
      <c r="B23" s="48"/>
      <c r="C23" s="210"/>
      <c r="D23" s="211"/>
      <c r="E23" s="190"/>
      <c r="F23" s="191"/>
      <c r="G23" s="192"/>
      <c r="H23" s="23"/>
      <c r="I23" s="71"/>
      <c r="J23" s="23"/>
      <c r="K23" s="23"/>
      <c r="L23" s="23"/>
      <c r="M23" s="23"/>
      <c r="N23" s="23"/>
      <c r="O23" s="14"/>
      <c r="P23" s="14"/>
      <c r="Q23" s="14"/>
      <c r="R23" s="14"/>
      <c r="S23" s="14"/>
      <c r="T23" s="14"/>
      <c r="U23" s="12"/>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row>
    <row r="24" spans="1:59" s="24" customFormat="1" ht="15" customHeight="1" x14ac:dyDescent="0.2">
      <c r="A24" s="49"/>
      <c r="B24" s="48"/>
      <c r="C24" s="210"/>
      <c r="D24" s="211"/>
      <c r="E24" s="190"/>
      <c r="F24" s="191"/>
      <c r="G24" s="192"/>
      <c r="H24" s="23"/>
      <c r="I24" s="71"/>
      <c r="J24" s="23"/>
      <c r="K24" s="23"/>
      <c r="L24" s="23"/>
      <c r="M24" s="23"/>
      <c r="N24" s="23"/>
      <c r="O24" s="14"/>
      <c r="P24" s="14"/>
      <c r="Q24" s="14"/>
      <c r="R24" s="14"/>
      <c r="S24" s="14"/>
      <c r="T24" s="14"/>
      <c r="U24" s="12"/>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row>
    <row r="25" spans="1:59" s="24" customFormat="1" ht="15" customHeight="1" x14ac:dyDescent="0.2">
      <c r="A25" s="49"/>
      <c r="B25" s="48"/>
      <c r="C25" s="210"/>
      <c r="D25" s="211"/>
      <c r="E25" s="190"/>
      <c r="F25" s="191"/>
      <c r="G25" s="192"/>
      <c r="H25" s="23"/>
      <c r="I25" s="71"/>
      <c r="J25" s="23"/>
      <c r="K25" s="23"/>
      <c r="L25" s="23"/>
      <c r="M25" s="23"/>
      <c r="N25" s="23"/>
      <c r="O25" s="14"/>
      <c r="P25" s="14"/>
      <c r="Q25" s="14"/>
      <c r="R25" s="14"/>
      <c r="S25" s="14"/>
      <c r="T25" s="14"/>
      <c r="U25" s="12"/>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row>
    <row r="26" spans="1:59" s="24" customFormat="1" ht="15" customHeight="1" x14ac:dyDescent="0.2">
      <c r="A26" s="49"/>
      <c r="B26" s="48"/>
      <c r="C26" s="210"/>
      <c r="D26" s="211"/>
      <c r="E26" s="190"/>
      <c r="F26" s="191"/>
      <c r="G26" s="192"/>
      <c r="H26" s="23"/>
      <c r="I26" s="71"/>
      <c r="J26" s="23"/>
      <c r="K26" s="23"/>
      <c r="L26" s="23"/>
      <c r="M26" s="23"/>
      <c r="N26" s="23"/>
      <c r="O26" s="14"/>
      <c r="P26" s="14"/>
      <c r="Q26" s="14"/>
      <c r="R26" s="14"/>
      <c r="S26" s="14"/>
      <c r="T26" s="14"/>
      <c r="U26" s="12"/>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row>
    <row r="27" spans="1:59" s="24" customFormat="1" ht="15" customHeight="1" x14ac:dyDescent="0.2">
      <c r="A27" s="49"/>
      <c r="B27" s="48"/>
      <c r="C27" s="210"/>
      <c r="D27" s="211"/>
      <c r="E27" s="190"/>
      <c r="F27" s="191"/>
      <c r="G27" s="192"/>
      <c r="H27" s="23"/>
      <c r="I27" s="71"/>
      <c r="J27" s="23"/>
      <c r="K27" s="23"/>
      <c r="L27" s="23"/>
      <c r="M27" s="23"/>
      <c r="N27" s="23"/>
      <c r="O27" s="14"/>
      <c r="P27" s="14"/>
      <c r="Q27" s="14"/>
      <c r="R27" s="14"/>
      <c r="S27" s="14"/>
      <c r="T27" s="14"/>
      <c r="U27" s="12"/>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row>
    <row r="28" spans="1:59" s="24" customFormat="1" ht="15" customHeight="1" x14ac:dyDescent="0.2">
      <c r="A28" s="49"/>
      <c r="B28" s="48"/>
      <c r="C28" s="210"/>
      <c r="D28" s="211"/>
      <c r="E28" s="190"/>
      <c r="F28" s="191"/>
      <c r="G28" s="192"/>
      <c r="H28" s="23"/>
      <c r="I28" s="71"/>
      <c r="J28" s="23"/>
      <c r="K28" s="23"/>
      <c r="L28" s="23"/>
      <c r="M28" s="23"/>
      <c r="N28" s="23"/>
      <c r="O28" s="14"/>
      <c r="P28" s="14"/>
      <c r="Q28" s="14"/>
      <c r="R28" s="14"/>
      <c r="S28" s="14"/>
      <c r="T28" s="14"/>
      <c r="U28" s="12"/>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row>
    <row r="29" spans="1:59" s="24" customFormat="1" ht="15" customHeight="1" x14ac:dyDescent="0.2">
      <c r="A29" s="49"/>
      <c r="B29" s="48"/>
      <c r="C29" s="210"/>
      <c r="D29" s="211"/>
      <c r="E29" s="190"/>
      <c r="F29" s="191"/>
      <c r="G29" s="192"/>
      <c r="H29" s="23"/>
      <c r="I29" s="71"/>
      <c r="J29" s="23"/>
      <c r="K29" s="23"/>
      <c r="L29" s="23"/>
      <c r="M29" s="23"/>
      <c r="N29" s="23"/>
      <c r="O29" s="14"/>
      <c r="P29" s="14"/>
      <c r="Q29" s="14"/>
      <c r="R29" s="14"/>
      <c r="S29" s="14"/>
      <c r="T29" s="14"/>
      <c r="U29" s="12"/>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s="24" customFormat="1" ht="15" customHeight="1" x14ac:dyDescent="0.2">
      <c r="A30" s="49"/>
      <c r="B30" s="48"/>
      <c r="C30" s="210"/>
      <c r="D30" s="211"/>
      <c r="E30" s="190"/>
      <c r="F30" s="191"/>
      <c r="G30" s="192"/>
      <c r="H30" s="23"/>
      <c r="I30" s="71"/>
      <c r="J30" s="23"/>
      <c r="K30" s="23"/>
      <c r="L30" s="23"/>
      <c r="M30" s="23"/>
      <c r="N30" s="23"/>
      <c r="O30" s="14"/>
      <c r="P30" s="14"/>
      <c r="Q30" s="14"/>
      <c r="R30" s="14"/>
      <c r="S30" s="14"/>
      <c r="T30" s="14"/>
      <c r="U30" s="12"/>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row>
    <row r="31" spans="1:59" s="24" customFormat="1" ht="15" customHeight="1" x14ac:dyDescent="0.2">
      <c r="A31" s="49"/>
      <c r="B31" s="48"/>
      <c r="C31" s="210"/>
      <c r="D31" s="211"/>
      <c r="E31" s="190"/>
      <c r="F31" s="191"/>
      <c r="G31" s="192"/>
      <c r="H31" s="23"/>
      <c r="I31" s="71"/>
      <c r="J31" s="23"/>
      <c r="K31" s="23"/>
      <c r="L31" s="23"/>
      <c r="M31" s="23"/>
      <c r="N31" s="23"/>
      <c r="O31" s="14"/>
      <c r="P31" s="14"/>
      <c r="Q31" s="14"/>
      <c r="R31" s="14"/>
      <c r="S31" s="14"/>
      <c r="T31" s="14"/>
      <c r="U31" s="12"/>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row>
    <row r="32" spans="1:59" s="24" customFormat="1" ht="15" customHeight="1" x14ac:dyDescent="0.2">
      <c r="A32" s="49"/>
      <c r="B32" s="48"/>
      <c r="C32" s="210"/>
      <c r="D32" s="211"/>
      <c r="E32" s="190"/>
      <c r="F32" s="191"/>
      <c r="G32" s="192"/>
      <c r="H32" s="23"/>
      <c r="I32" s="71"/>
      <c r="J32" s="23"/>
      <c r="K32" s="23"/>
      <c r="L32" s="23"/>
      <c r="M32" s="23"/>
      <c r="N32" s="23"/>
      <c r="O32" s="14"/>
      <c r="P32" s="14"/>
      <c r="Q32" s="14"/>
      <c r="R32" s="14"/>
      <c r="S32" s="14"/>
      <c r="T32" s="14"/>
      <c r="U32" s="12"/>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row>
    <row r="33" spans="1:59" s="24" customFormat="1" ht="15" customHeight="1" x14ac:dyDescent="0.2">
      <c r="A33" s="49"/>
      <c r="B33" s="48"/>
      <c r="C33" s="210"/>
      <c r="D33" s="211"/>
      <c r="E33" s="190"/>
      <c r="F33" s="191"/>
      <c r="G33" s="192"/>
      <c r="H33" s="23"/>
      <c r="I33" s="71"/>
      <c r="J33" s="23"/>
      <c r="K33" s="23"/>
      <c r="L33" s="23"/>
      <c r="M33" s="23"/>
      <c r="N33" s="23"/>
      <c r="O33" s="14"/>
      <c r="P33" s="14"/>
      <c r="Q33" s="14"/>
      <c r="R33" s="14"/>
      <c r="S33" s="14"/>
      <c r="T33" s="14"/>
      <c r="U33" s="12"/>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row>
    <row r="34" spans="1:59" s="24" customFormat="1" ht="15" customHeight="1" x14ac:dyDescent="0.2">
      <c r="A34" s="49"/>
      <c r="B34" s="48"/>
      <c r="C34" s="210"/>
      <c r="D34" s="211"/>
      <c r="E34" s="190"/>
      <c r="F34" s="191"/>
      <c r="G34" s="192"/>
      <c r="H34" s="23"/>
      <c r="I34" s="71"/>
      <c r="J34" s="23"/>
      <c r="K34" s="23"/>
      <c r="L34" s="23"/>
      <c r="M34" s="23"/>
      <c r="N34" s="23"/>
      <c r="O34" s="14"/>
      <c r="P34" s="14"/>
      <c r="Q34" s="14"/>
      <c r="R34" s="14"/>
      <c r="S34" s="14"/>
      <c r="T34" s="14"/>
      <c r="U34" s="12"/>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row>
    <row r="35" spans="1:59" s="24" customFormat="1" ht="15" customHeight="1" x14ac:dyDescent="0.2">
      <c r="A35" s="49"/>
      <c r="B35" s="48"/>
      <c r="C35" s="210"/>
      <c r="D35" s="211"/>
      <c r="E35" s="190"/>
      <c r="F35" s="191"/>
      <c r="G35" s="192"/>
      <c r="H35" s="23"/>
      <c r="I35" s="71"/>
      <c r="J35" s="23"/>
      <c r="K35" s="23"/>
      <c r="L35" s="23"/>
      <c r="M35" s="23"/>
      <c r="N35" s="23"/>
      <c r="O35" s="14"/>
      <c r="P35" s="14"/>
      <c r="Q35" s="14"/>
      <c r="R35" s="14"/>
      <c r="S35" s="14"/>
      <c r="T35" s="14"/>
      <c r="U35" s="12"/>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row>
    <row r="36" spans="1:59" s="24" customFormat="1" ht="15" customHeight="1" x14ac:dyDescent="0.2">
      <c r="A36" s="49"/>
      <c r="B36" s="48"/>
      <c r="C36" s="210"/>
      <c r="D36" s="211"/>
      <c r="E36" s="190"/>
      <c r="F36" s="191"/>
      <c r="G36" s="192"/>
      <c r="H36" s="23"/>
      <c r="I36" s="71"/>
      <c r="J36" s="23"/>
      <c r="K36" s="23"/>
      <c r="L36" s="23"/>
      <c r="M36" s="23"/>
      <c r="N36" s="23"/>
      <c r="O36" s="14"/>
      <c r="P36" s="14"/>
      <c r="Q36" s="14"/>
      <c r="R36" s="14"/>
      <c r="S36" s="14"/>
      <c r="T36" s="14"/>
      <c r="U36" s="12"/>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row>
    <row r="37" spans="1:59" s="24" customFormat="1" ht="15" customHeight="1" x14ac:dyDescent="0.2">
      <c r="A37" s="49"/>
      <c r="B37" s="48"/>
      <c r="C37" s="210"/>
      <c r="D37" s="211"/>
      <c r="E37" s="190"/>
      <c r="F37" s="191"/>
      <c r="G37" s="192"/>
      <c r="H37" s="23"/>
      <c r="I37" s="71"/>
      <c r="J37" s="23"/>
      <c r="K37" s="23"/>
      <c r="L37" s="23"/>
      <c r="M37" s="23"/>
      <c r="N37" s="23"/>
      <c r="O37" s="14"/>
      <c r="P37" s="14"/>
      <c r="Q37" s="14"/>
      <c r="R37" s="14"/>
      <c r="S37" s="14"/>
      <c r="T37" s="14"/>
      <c r="U37" s="12"/>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row>
    <row r="38" spans="1:59" s="24" customFormat="1" ht="15" customHeight="1" x14ac:dyDescent="0.2">
      <c r="A38" s="49"/>
      <c r="B38" s="48"/>
      <c r="C38" s="210"/>
      <c r="D38" s="211"/>
      <c r="E38" s="190"/>
      <c r="F38" s="191"/>
      <c r="G38" s="192"/>
      <c r="H38" s="23"/>
      <c r="I38" s="71"/>
      <c r="J38" s="23"/>
      <c r="K38" s="23"/>
      <c r="L38" s="23"/>
      <c r="M38" s="23"/>
      <c r="N38" s="23"/>
      <c r="O38" s="14"/>
      <c r="P38" s="14"/>
      <c r="Q38" s="14"/>
      <c r="R38" s="14"/>
      <c r="S38" s="14"/>
      <c r="T38" s="14"/>
      <c r="U38" s="12"/>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59" s="24" customFormat="1" ht="15" customHeight="1" x14ac:dyDescent="0.2">
      <c r="A39" s="49"/>
      <c r="B39" s="48"/>
      <c r="C39" s="210"/>
      <c r="D39" s="211"/>
      <c r="E39" s="190"/>
      <c r="F39" s="191"/>
      <c r="G39" s="192"/>
      <c r="H39" s="23"/>
      <c r="I39" s="71"/>
      <c r="J39" s="23"/>
      <c r="K39" s="23"/>
      <c r="L39" s="23"/>
      <c r="M39" s="23"/>
      <c r="N39" s="23"/>
      <c r="O39" s="14"/>
      <c r="P39" s="14"/>
      <c r="Q39" s="14"/>
      <c r="R39" s="14"/>
      <c r="S39" s="14"/>
      <c r="T39" s="14"/>
      <c r="U39" s="12"/>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row>
    <row r="40" spans="1:59" s="24" customFormat="1" ht="15" customHeight="1" x14ac:dyDescent="0.2">
      <c r="A40" s="49"/>
      <c r="B40" s="48"/>
      <c r="C40" s="210"/>
      <c r="D40" s="211"/>
      <c r="E40" s="190"/>
      <c r="F40" s="191"/>
      <c r="G40" s="192"/>
      <c r="H40" s="23"/>
      <c r="I40" s="71"/>
      <c r="J40" s="23"/>
      <c r="K40" s="23"/>
      <c r="L40" s="23"/>
      <c r="M40" s="23"/>
      <c r="N40" s="23"/>
      <c r="O40" s="14"/>
      <c r="P40" s="14"/>
      <c r="Q40" s="14"/>
      <c r="R40" s="14"/>
      <c r="S40" s="14"/>
      <c r="T40" s="14"/>
      <c r="U40" s="12"/>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row>
    <row r="41" spans="1:59" s="24" customFormat="1" ht="15" customHeight="1" x14ac:dyDescent="0.2">
      <c r="A41" s="49"/>
      <c r="B41" s="48"/>
      <c r="C41" s="210"/>
      <c r="D41" s="211"/>
      <c r="E41" s="190"/>
      <c r="F41" s="191"/>
      <c r="G41" s="192"/>
      <c r="H41" s="23"/>
      <c r="I41" s="71"/>
      <c r="J41" s="23"/>
      <c r="K41" s="23"/>
      <c r="L41" s="23"/>
      <c r="M41" s="23"/>
      <c r="N41" s="23"/>
      <c r="O41" s="14"/>
      <c r="P41" s="14"/>
      <c r="Q41" s="14"/>
      <c r="R41" s="14"/>
      <c r="S41" s="14"/>
      <c r="T41" s="14"/>
      <c r="U41" s="12"/>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row>
    <row r="42" spans="1:59" s="24" customFormat="1" ht="15" customHeight="1" x14ac:dyDescent="0.2">
      <c r="A42" s="49"/>
      <c r="B42" s="48"/>
      <c r="C42" s="210"/>
      <c r="D42" s="211"/>
      <c r="E42" s="190"/>
      <c r="F42" s="191"/>
      <c r="G42" s="192"/>
      <c r="H42" s="23"/>
      <c r="I42" s="71"/>
      <c r="J42" s="23"/>
      <c r="K42" s="23"/>
      <c r="L42" s="23"/>
      <c r="M42" s="23"/>
      <c r="N42" s="23"/>
      <c r="O42" s="14"/>
      <c r="P42" s="14"/>
      <c r="Q42" s="14"/>
      <c r="R42" s="14"/>
      <c r="S42" s="14"/>
      <c r="T42" s="14"/>
      <c r="U42" s="12"/>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row>
    <row r="43" spans="1:59" s="24" customFormat="1" ht="15" customHeight="1" x14ac:dyDescent="0.2">
      <c r="A43" s="49"/>
      <c r="B43" s="48"/>
      <c r="C43" s="210"/>
      <c r="D43" s="211"/>
      <c r="E43" s="190"/>
      <c r="F43" s="191"/>
      <c r="G43" s="192"/>
      <c r="H43" s="23"/>
      <c r="I43" s="71"/>
      <c r="J43" s="23"/>
      <c r="K43" s="23"/>
      <c r="L43" s="23"/>
      <c r="M43" s="23"/>
      <c r="N43" s="23"/>
      <c r="O43" s="14"/>
      <c r="P43" s="14"/>
      <c r="Q43" s="14"/>
      <c r="R43" s="14"/>
      <c r="S43" s="14"/>
      <c r="T43" s="14"/>
      <c r="U43" s="12"/>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row>
    <row r="44" spans="1:59" s="24" customFormat="1" ht="15" customHeight="1" x14ac:dyDescent="0.2">
      <c r="A44" s="49"/>
      <c r="B44" s="48"/>
      <c r="C44" s="210"/>
      <c r="D44" s="211"/>
      <c r="E44" s="190"/>
      <c r="F44" s="191"/>
      <c r="G44" s="192"/>
      <c r="H44" s="23"/>
      <c r="I44" s="71"/>
      <c r="J44" s="23"/>
      <c r="K44" s="23"/>
      <c r="L44" s="23"/>
      <c r="M44" s="23"/>
      <c r="N44" s="23"/>
      <c r="O44" s="14"/>
      <c r="P44" s="14"/>
      <c r="Q44" s="14"/>
      <c r="R44" s="14"/>
      <c r="S44" s="14"/>
      <c r="T44" s="14"/>
      <c r="U44" s="12"/>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row>
    <row r="45" spans="1:59" s="24" customFormat="1" ht="15" customHeight="1" x14ac:dyDescent="0.2">
      <c r="A45" s="49"/>
      <c r="B45" s="48"/>
      <c r="C45" s="210"/>
      <c r="D45" s="211"/>
      <c r="E45" s="190"/>
      <c r="F45" s="191"/>
      <c r="G45" s="192"/>
      <c r="H45" s="23"/>
      <c r="I45" s="71"/>
      <c r="J45" s="23"/>
      <c r="K45" s="23"/>
      <c r="L45" s="23"/>
      <c r="M45" s="23"/>
      <c r="N45" s="23"/>
      <c r="O45" s="14"/>
      <c r="P45" s="14"/>
      <c r="Q45" s="14"/>
      <c r="R45" s="14"/>
      <c r="S45" s="14"/>
      <c r="T45" s="14"/>
      <c r="U45" s="12"/>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1:59" s="24" customFormat="1" ht="15" customHeight="1" x14ac:dyDescent="0.2">
      <c r="A46" s="49"/>
      <c r="B46" s="48"/>
      <c r="C46" s="210"/>
      <c r="D46" s="211"/>
      <c r="E46" s="190"/>
      <c r="F46" s="191"/>
      <c r="G46" s="192"/>
      <c r="H46" s="23"/>
      <c r="I46" s="71"/>
      <c r="J46" s="23"/>
      <c r="K46" s="23"/>
      <c r="L46" s="23"/>
      <c r="M46" s="23"/>
      <c r="N46" s="23"/>
      <c r="O46" s="14"/>
      <c r="P46" s="14"/>
      <c r="Q46" s="14"/>
      <c r="R46" s="14"/>
      <c r="S46" s="14"/>
      <c r="T46" s="14"/>
      <c r="U46" s="12"/>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1:59" s="24" customFormat="1" ht="15" customHeight="1" x14ac:dyDescent="0.2">
      <c r="A47" s="49"/>
      <c r="B47" s="48"/>
      <c r="C47" s="210"/>
      <c r="D47" s="211"/>
      <c r="E47" s="190"/>
      <c r="F47" s="191"/>
      <c r="G47" s="192"/>
      <c r="H47" s="23"/>
      <c r="I47" s="71"/>
      <c r="J47" s="23"/>
      <c r="K47" s="23"/>
      <c r="L47" s="23"/>
      <c r="M47" s="23"/>
      <c r="N47" s="23"/>
      <c r="O47" s="14"/>
      <c r="P47" s="14"/>
      <c r="Q47" s="14"/>
      <c r="R47" s="14"/>
      <c r="S47" s="14"/>
      <c r="T47" s="14"/>
      <c r="U47" s="12"/>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1:59" s="24" customFormat="1" ht="15" customHeight="1" x14ac:dyDescent="0.2">
      <c r="A48" s="49"/>
      <c r="B48" s="48"/>
      <c r="C48" s="210"/>
      <c r="D48" s="211"/>
      <c r="E48" s="190"/>
      <c r="F48" s="191"/>
      <c r="G48" s="192"/>
      <c r="H48" s="23"/>
      <c r="I48" s="71"/>
      <c r="J48" s="23"/>
      <c r="K48" s="23"/>
      <c r="L48" s="23"/>
      <c r="M48" s="23"/>
      <c r="N48" s="23"/>
      <c r="O48" s="14"/>
      <c r="P48" s="14"/>
      <c r="Q48" s="14"/>
      <c r="R48" s="14"/>
      <c r="S48" s="14"/>
      <c r="T48" s="14"/>
      <c r="U48" s="12"/>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row>
    <row r="49" spans="1:59" s="24" customFormat="1" ht="15" customHeight="1" x14ac:dyDescent="0.2">
      <c r="A49" s="49"/>
      <c r="B49" s="48"/>
      <c r="C49" s="210"/>
      <c r="D49" s="211"/>
      <c r="E49" s="190"/>
      <c r="F49" s="191"/>
      <c r="G49" s="192"/>
      <c r="H49" s="23"/>
      <c r="I49" s="71"/>
      <c r="J49" s="23"/>
      <c r="K49" s="23"/>
      <c r="L49" s="23"/>
      <c r="M49" s="23"/>
      <c r="N49" s="23"/>
      <c r="O49" s="14"/>
      <c r="P49" s="14"/>
      <c r="Q49" s="14"/>
      <c r="R49" s="14"/>
      <c r="S49" s="14"/>
      <c r="T49" s="14"/>
      <c r="U49" s="12"/>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row>
    <row r="50" spans="1:59" s="24" customFormat="1" ht="15" customHeight="1" x14ac:dyDescent="0.2">
      <c r="A50" s="49"/>
      <c r="B50" s="48"/>
      <c r="C50" s="210"/>
      <c r="D50" s="211"/>
      <c r="E50" s="190"/>
      <c r="F50" s="191"/>
      <c r="G50" s="192"/>
      <c r="H50" s="23"/>
      <c r="I50" s="71"/>
      <c r="J50" s="23"/>
      <c r="K50" s="23"/>
      <c r="L50" s="23"/>
      <c r="M50" s="23"/>
      <c r="N50" s="23"/>
      <c r="O50" s="14"/>
      <c r="P50" s="14"/>
      <c r="Q50" s="14"/>
      <c r="R50" s="14"/>
      <c r="S50" s="14"/>
      <c r="T50" s="14"/>
      <c r="U50" s="12"/>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row>
    <row r="51" spans="1:59" s="24" customFormat="1" ht="15" customHeight="1" x14ac:dyDescent="0.2">
      <c r="A51" s="49"/>
      <c r="B51" s="48"/>
      <c r="C51" s="210"/>
      <c r="D51" s="211"/>
      <c r="E51" s="190"/>
      <c r="F51" s="191"/>
      <c r="G51" s="192"/>
      <c r="H51" s="23"/>
      <c r="I51" s="71"/>
      <c r="J51" s="23"/>
      <c r="K51" s="23"/>
      <c r="L51" s="23"/>
      <c r="M51" s="23"/>
      <c r="N51" s="23">
        <v>17</v>
      </c>
      <c r="O51" s="14"/>
      <c r="P51" s="14"/>
      <c r="Q51" s="14"/>
      <c r="R51" s="14"/>
      <c r="S51" s="14"/>
      <c r="T51" s="14"/>
      <c r="U51" s="12"/>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row>
    <row r="52" spans="1:59" s="24" customFormat="1" ht="15" customHeight="1" x14ac:dyDescent="0.2">
      <c r="A52" s="49"/>
      <c r="B52" s="48"/>
      <c r="C52" s="210"/>
      <c r="D52" s="211"/>
      <c r="E52" s="190"/>
      <c r="F52" s="191"/>
      <c r="G52" s="192"/>
      <c r="H52" s="23"/>
      <c r="I52" s="71"/>
      <c r="J52" s="23"/>
      <c r="K52" s="23"/>
      <c r="L52" s="23"/>
      <c r="M52" s="23"/>
      <c r="N52" s="23"/>
      <c r="O52" s="14"/>
      <c r="P52" s="14"/>
      <c r="Q52" s="14"/>
      <c r="R52" s="14"/>
      <c r="S52" s="14"/>
      <c r="T52" s="14"/>
      <c r="U52" s="12"/>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row>
    <row r="53" spans="1:59" s="24" customFormat="1" ht="15" customHeight="1" x14ac:dyDescent="0.2">
      <c r="A53" s="49"/>
      <c r="B53" s="48"/>
      <c r="C53" s="210"/>
      <c r="D53" s="211"/>
      <c r="E53" s="190"/>
      <c r="F53" s="191"/>
      <c r="G53" s="192"/>
      <c r="H53" s="23"/>
      <c r="I53" s="71"/>
      <c r="J53" s="23"/>
      <c r="K53" s="23"/>
      <c r="L53" s="23"/>
      <c r="M53" s="23"/>
      <c r="N53" s="23">
        <v>17</v>
      </c>
      <c r="O53" s="14"/>
      <c r="P53" s="14"/>
      <c r="Q53" s="14"/>
      <c r="R53" s="14"/>
      <c r="S53" s="14"/>
      <c r="T53" s="14"/>
      <c r="U53" s="12"/>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row>
    <row r="54" spans="1:59" s="24" customFormat="1" ht="15" customHeight="1" x14ac:dyDescent="0.2">
      <c r="A54" s="49"/>
      <c r="B54" s="48"/>
      <c r="C54" s="210"/>
      <c r="D54" s="211"/>
      <c r="E54" s="190"/>
      <c r="F54" s="191"/>
      <c r="G54" s="192"/>
      <c r="H54" s="23"/>
      <c r="I54" s="71"/>
      <c r="J54" s="23"/>
      <c r="K54" s="23"/>
      <c r="L54" s="23"/>
      <c r="M54" s="23"/>
      <c r="N54" s="23">
        <v>17</v>
      </c>
      <c r="O54" s="14"/>
      <c r="P54" s="14"/>
      <c r="Q54" s="14"/>
      <c r="R54" s="14"/>
      <c r="S54" s="14"/>
      <c r="T54" s="14"/>
      <c r="U54" s="12"/>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row>
    <row r="55" spans="1:59" s="24" customFormat="1" ht="15" customHeight="1" x14ac:dyDescent="0.2">
      <c r="A55" s="49"/>
      <c r="B55" s="48"/>
      <c r="C55" s="210"/>
      <c r="D55" s="211"/>
      <c r="E55" s="190"/>
      <c r="F55" s="191"/>
      <c r="G55" s="192"/>
      <c r="H55" s="23"/>
      <c r="I55" s="71"/>
      <c r="J55" s="23"/>
      <c r="K55" s="23"/>
      <c r="L55" s="23"/>
      <c r="M55" s="23"/>
      <c r="N55" s="23"/>
      <c r="O55" s="14"/>
      <c r="P55" s="14"/>
      <c r="Q55" s="14"/>
      <c r="R55" s="14"/>
      <c r="S55" s="14"/>
      <c r="T55" s="14"/>
      <c r="U55" s="12"/>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row>
    <row r="56" spans="1:59" s="24" customFormat="1" ht="15" customHeight="1" x14ac:dyDescent="0.2">
      <c r="A56" s="49"/>
      <c r="B56" s="48"/>
      <c r="C56" s="210"/>
      <c r="D56" s="211"/>
      <c r="E56" s="190"/>
      <c r="F56" s="191"/>
      <c r="G56" s="192"/>
      <c r="H56" s="23"/>
      <c r="I56" s="71"/>
      <c r="J56" s="23"/>
      <c r="K56" s="23"/>
      <c r="L56" s="23"/>
      <c r="M56" s="23"/>
      <c r="N56" s="23">
        <v>17</v>
      </c>
      <c r="O56" s="12"/>
      <c r="P56" s="12"/>
      <c r="Q56" s="12"/>
      <c r="R56" s="12"/>
      <c r="S56" s="12"/>
      <c r="T56" s="12"/>
      <c r="U56" s="12"/>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row>
    <row r="57" spans="1:59" s="24" customFormat="1" ht="15" customHeight="1" x14ac:dyDescent="0.2">
      <c r="A57" s="49"/>
      <c r="B57" s="48"/>
      <c r="C57" s="210"/>
      <c r="D57" s="211"/>
      <c r="E57" s="190"/>
      <c r="F57" s="191"/>
      <c r="G57" s="192"/>
      <c r="H57" s="23"/>
      <c r="I57" s="71"/>
      <c r="J57" s="23"/>
      <c r="K57" s="23"/>
      <c r="L57" s="23"/>
      <c r="M57" s="23"/>
      <c r="N57" s="23"/>
      <c r="O57" s="12"/>
      <c r="P57" s="12"/>
      <c r="Q57" s="12"/>
      <c r="R57" s="12"/>
      <c r="S57" s="12"/>
      <c r="T57" s="12"/>
      <c r="U57" s="12"/>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row>
    <row r="58" spans="1:59" ht="15" customHeight="1" x14ac:dyDescent="0.2">
      <c r="A58" s="49"/>
      <c r="B58" s="48"/>
      <c r="C58" s="210"/>
      <c r="D58" s="211"/>
      <c r="E58" s="190"/>
      <c r="F58" s="191"/>
      <c r="G58" s="192"/>
    </row>
    <row r="59" spans="1:59" ht="15" customHeight="1" x14ac:dyDescent="0.2">
      <c r="A59" s="49"/>
      <c r="B59" s="48"/>
      <c r="C59" s="210"/>
      <c r="D59" s="211"/>
      <c r="E59" s="190"/>
      <c r="F59" s="191"/>
      <c r="G59" s="192"/>
    </row>
    <row r="60" spans="1:59" ht="15" customHeight="1" x14ac:dyDescent="0.2">
      <c r="A60" s="49"/>
      <c r="B60" s="48"/>
      <c r="C60" s="210"/>
      <c r="D60" s="211"/>
      <c r="E60" s="190"/>
      <c r="F60" s="191"/>
      <c r="G60" s="192"/>
    </row>
    <row r="61" spans="1:59" ht="15" customHeight="1" x14ac:dyDescent="0.2">
      <c r="A61" s="49"/>
      <c r="B61" s="48"/>
      <c r="C61" s="210"/>
      <c r="D61" s="211"/>
      <c r="E61" s="190"/>
      <c r="F61" s="191"/>
      <c r="G61" s="192"/>
    </row>
    <row r="62" spans="1:59" ht="15" customHeight="1" x14ac:dyDescent="0.2">
      <c r="A62" s="49"/>
      <c r="B62" s="48"/>
      <c r="C62" s="210"/>
      <c r="D62" s="211"/>
      <c r="E62" s="190"/>
      <c r="F62" s="191"/>
      <c r="G62" s="192"/>
    </row>
    <row r="63" spans="1:59" ht="15" customHeight="1" x14ac:dyDescent="0.2">
      <c r="A63" s="49"/>
      <c r="B63" s="48"/>
      <c r="C63" s="210"/>
      <c r="D63" s="211"/>
      <c r="E63" s="190"/>
      <c r="F63" s="191"/>
      <c r="G63" s="192"/>
    </row>
    <row r="64" spans="1:59" ht="15" customHeight="1" x14ac:dyDescent="0.2">
      <c r="A64" s="49"/>
      <c r="B64" s="48"/>
      <c r="C64" s="210"/>
      <c r="D64" s="211"/>
      <c r="E64" s="190"/>
      <c r="F64" s="191"/>
      <c r="G64" s="192"/>
    </row>
    <row r="65" spans="1:9" ht="15" customHeight="1" x14ac:dyDescent="0.2">
      <c r="A65" s="49"/>
      <c r="B65" s="48"/>
      <c r="C65" s="210"/>
      <c r="D65" s="211"/>
      <c r="E65" s="190"/>
      <c r="F65" s="191"/>
      <c r="G65" s="192"/>
    </row>
    <row r="66" spans="1:9" s="14" customFormat="1" x14ac:dyDescent="0.2">
      <c r="I66" s="70"/>
    </row>
    <row r="67" spans="1:9" s="14" customFormat="1" x14ac:dyDescent="0.2">
      <c r="I67" s="70"/>
    </row>
    <row r="68" spans="1:9" s="14" customFormat="1" x14ac:dyDescent="0.2">
      <c r="I68" s="70"/>
    </row>
    <row r="69" spans="1:9" s="14" customFormat="1" x14ac:dyDescent="0.2">
      <c r="I69" s="70"/>
    </row>
    <row r="70" spans="1:9" s="14" customFormat="1" x14ac:dyDescent="0.2">
      <c r="I70" s="70"/>
    </row>
    <row r="71" spans="1:9" s="14" customFormat="1" x14ac:dyDescent="0.2">
      <c r="I71" s="70"/>
    </row>
    <row r="72" spans="1:9" s="14" customFormat="1" x14ac:dyDescent="0.2">
      <c r="I72" s="70"/>
    </row>
    <row r="73" spans="1:9" s="14" customFormat="1" x14ac:dyDescent="0.2">
      <c r="I73" s="70"/>
    </row>
    <row r="74" spans="1:9" s="14" customFormat="1" x14ac:dyDescent="0.2">
      <c r="I74" s="70"/>
    </row>
    <row r="75" spans="1:9" s="14" customFormat="1" x14ac:dyDescent="0.2">
      <c r="I75" s="70"/>
    </row>
    <row r="76" spans="1:9" s="14" customFormat="1" x14ac:dyDescent="0.2">
      <c r="I76" s="70"/>
    </row>
    <row r="77" spans="1:9" s="14" customFormat="1" x14ac:dyDescent="0.2">
      <c r="I77" s="70"/>
    </row>
    <row r="78" spans="1:9" s="14" customFormat="1" x14ac:dyDescent="0.2">
      <c r="I78" s="70"/>
    </row>
    <row r="79" spans="1:9" s="14" customFormat="1" x14ac:dyDescent="0.2">
      <c r="I79" s="70"/>
    </row>
    <row r="80" spans="1:9" s="14" customFormat="1" x14ac:dyDescent="0.2">
      <c r="I80" s="70"/>
    </row>
    <row r="81" spans="9:9" s="14" customFormat="1" x14ac:dyDescent="0.2">
      <c r="I81" s="70"/>
    </row>
    <row r="82" spans="9:9" s="14" customFormat="1" x14ac:dyDescent="0.2">
      <c r="I82" s="70"/>
    </row>
    <row r="83" spans="9:9" s="14" customFormat="1" x14ac:dyDescent="0.2">
      <c r="I83" s="70"/>
    </row>
    <row r="84" spans="9:9" s="14" customFormat="1" x14ac:dyDescent="0.2">
      <c r="I84" s="70"/>
    </row>
    <row r="85" spans="9:9" s="14" customFormat="1" x14ac:dyDescent="0.2">
      <c r="I85" s="70"/>
    </row>
    <row r="86" spans="9:9" s="14" customFormat="1" x14ac:dyDescent="0.2">
      <c r="I86" s="70"/>
    </row>
    <row r="87" spans="9:9" s="14" customFormat="1" x14ac:dyDescent="0.2">
      <c r="I87" s="70"/>
    </row>
    <row r="88" spans="9:9" s="14" customFormat="1" x14ac:dyDescent="0.2">
      <c r="I88" s="70"/>
    </row>
    <row r="89" spans="9:9" s="14" customFormat="1" x14ac:dyDescent="0.2">
      <c r="I89" s="70"/>
    </row>
    <row r="90" spans="9:9" s="14" customFormat="1" x14ac:dyDescent="0.2">
      <c r="I90" s="70"/>
    </row>
    <row r="91" spans="9:9" s="14" customFormat="1" x14ac:dyDescent="0.2">
      <c r="I91" s="70"/>
    </row>
    <row r="92" spans="9:9" s="14" customFormat="1" x14ac:dyDescent="0.2">
      <c r="I92" s="70"/>
    </row>
    <row r="93" spans="9:9" s="14" customFormat="1" x14ac:dyDescent="0.2">
      <c r="I93" s="70"/>
    </row>
    <row r="94" spans="9:9" s="14" customFormat="1" x14ac:dyDescent="0.2">
      <c r="I94" s="70"/>
    </row>
    <row r="95" spans="9:9" s="14" customFormat="1" x14ac:dyDescent="0.2">
      <c r="I95" s="70"/>
    </row>
    <row r="96" spans="9:9" s="14" customFormat="1" x14ac:dyDescent="0.2">
      <c r="I96" s="70"/>
    </row>
    <row r="97" spans="9:9" s="14" customFormat="1" x14ac:dyDescent="0.2">
      <c r="I97" s="70"/>
    </row>
    <row r="98" spans="9:9" s="14" customFormat="1" x14ac:dyDescent="0.2">
      <c r="I98" s="70"/>
    </row>
    <row r="99" spans="9:9" s="14" customFormat="1" x14ac:dyDescent="0.2">
      <c r="I99" s="70"/>
    </row>
    <row r="100" spans="9:9" s="14" customFormat="1" x14ac:dyDescent="0.2">
      <c r="I100" s="70"/>
    </row>
    <row r="101" spans="9:9" s="14" customFormat="1" x14ac:dyDescent="0.2">
      <c r="I101" s="70"/>
    </row>
    <row r="102" spans="9:9" s="14" customFormat="1" x14ac:dyDescent="0.2">
      <c r="I102" s="70"/>
    </row>
    <row r="103" spans="9:9" s="14" customFormat="1" x14ac:dyDescent="0.2">
      <c r="I103" s="70"/>
    </row>
    <row r="104" spans="9:9" s="14" customFormat="1" x14ac:dyDescent="0.2">
      <c r="I104" s="70"/>
    </row>
    <row r="105" spans="9:9" s="14" customFormat="1" x14ac:dyDescent="0.2">
      <c r="I105" s="70"/>
    </row>
    <row r="106" spans="9:9" s="14" customFormat="1" x14ac:dyDescent="0.2">
      <c r="I106" s="70"/>
    </row>
    <row r="107" spans="9:9" s="14" customFormat="1" x14ac:dyDescent="0.2">
      <c r="I107" s="70"/>
    </row>
    <row r="108" spans="9:9" s="14" customFormat="1" x14ac:dyDescent="0.2">
      <c r="I108" s="70"/>
    </row>
    <row r="109" spans="9:9" s="14" customFormat="1" x14ac:dyDescent="0.2">
      <c r="I109" s="70"/>
    </row>
    <row r="110" spans="9:9" s="14" customFormat="1" x14ac:dyDescent="0.2">
      <c r="I110" s="70"/>
    </row>
    <row r="111" spans="9:9" s="14" customFormat="1" x14ac:dyDescent="0.2">
      <c r="I111" s="70"/>
    </row>
    <row r="112" spans="9:9" s="14" customFormat="1" x14ac:dyDescent="0.2">
      <c r="I112" s="70"/>
    </row>
    <row r="113" spans="9:9" s="14" customFormat="1" x14ac:dyDescent="0.2">
      <c r="I113" s="70"/>
    </row>
    <row r="114" spans="9:9" s="14" customFormat="1" x14ac:dyDescent="0.2">
      <c r="I114" s="70"/>
    </row>
    <row r="115" spans="9:9" s="14" customFormat="1" x14ac:dyDescent="0.2">
      <c r="I115" s="70"/>
    </row>
    <row r="116" spans="9:9" s="14" customFormat="1" x14ac:dyDescent="0.2">
      <c r="I116" s="70"/>
    </row>
    <row r="117" spans="9:9" s="14" customFormat="1" x14ac:dyDescent="0.2">
      <c r="I117" s="70"/>
    </row>
    <row r="118" spans="9:9" s="14" customFormat="1" x14ac:dyDescent="0.2">
      <c r="I118" s="70"/>
    </row>
    <row r="119" spans="9:9" s="14" customFormat="1" x14ac:dyDescent="0.2">
      <c r="I119" s="70"/>
    </row>
    <row r="120" spans="9:9" s="14" customFormat="1" x14ac:dyDescent="0.2">
      <c r="I120" s="70"/>
    </row>
    <row r="121" spans="9:9" s="14" customFormat="1" x14ac:dyDescent="0.2">
      <c r="I121" s="70"/>
    </row>
    <row r="122" spans="9:9" s="14" customFormat="1" x14ac:dyDescent="0.2">
      <c r="I122" s="70"/>
    </row>
    <row r="123" spans="9:9" s="14" customFormat="1" x14ac:dyDescent="0.2">
      <c r="I123" s="70"/>
    </row>
    <row r="124" spans="9:9" s="14" customFormat="1" x14ac:dyDescent="0.2">
      <c r="I124" s="70"/>
    </row>
    <row r="125" spans="9:9" s="14" customFormat="1" x14ac:dyDescent="0.2">
      <c r="I125" s="70"/>
    </row>
    <row r="126" spans="9:9" s="14" customFormat="1" x14ac:dyDescent="0.2">
      <c r="I126" s="70"/>
    </row>
    <row r="127" spans="9:9" s="14" customFormat="1" x14ac:dyDescent="0.2">
      <c r="I127" s="70"/>
    </row>
    <row r="128" spans="9:9" s="14" customFormat="1" x14ac:dyDescent="0.2">
      <c r="I128" s="70"/>
    </row>
    <row r="129" spans="9:9" s="14" customFormat="1" x14ac:dyDescent="0.2">
      <c r="I129" s="70"/>
    </row>
    <row r="130" spans="9:9" s="14" customFormat="1" x14ac:dyDescent="0.2">
      <c r="I130" s="70"/>
    </row>
    <row r="131" spans="9:9" s="14" customFormat="1" x14ac:dyDescent="0.2">
      <c r="I131" s="70"/>
    </row>
    <row r="132" spans="9:9" s="14" customFormat="1" x14ac:dyDescent="0.2">
      <c r="I132" s="70"/>
    </row>
    <row r="133" spans="9:9" s="14" customFormat="1" x14ac:dyDescent="0.2">
      <c r="I133" s="70"/>
    </row>
    <row r="134" spans="9:9" s="14" customFormat="1" x14ac:dyDescent="0.2">
      <c r="I134" s="70"/>
    </row>
    <row r="135" spans="9:9" s="14" customFormat="1" x14ac:dyDescent="0.2">
      <c r="I135" s="70"/>
    </row>
    <row r="136" spans="9:9" s="14" customFormat="1" x14ac:dyDescent="0.2">
      <c r="I136" s="70"/>
    </row>
    <row r="137" spans="9:9" s="14" customFormat="1" x14ac:dyDescent="0.2">
      <c r="I137" s="70"/>
    </row>
    <row r="138" spans="9:9" s="14" customFormat="1" x14ac:dyDescent="0.2">
      <c r="I138" s="70"/>
    </row>
    <row r="139" spans="9:9" s="14" customFormat="1" x14ac:dyDescent="0.2">
      <c r="I139" s="70"/>
    </row>
    <row r="140" spans="9:9" s="14" customFormat="1" x14ac:dyDescent="0.2">
      <c r="I140" s="70"/>
    </row>
    <row r="141" spans="9:9" s="14" customFormat="1" x14ac:dyDescent="0.2">
      <c r="I141" s="70"/>
    </row>
    <row r="142" spans="9:9" s="14" customFormat="1" x14ac:dyDescent="0.2">
      <c r="I142" s="70"/>
    </row>
    <row r="143" spans="9:9" s="14" customFormat="1" x14ac:dyDescent="0.2">
      <c r="I143" s="70"/>
    </row>
    <row r="144" spans="9:9" s="14" customFormat="1" x14ac:dyDescent="0.2">
      <c r="I144" s="70"/>
    </row>
    <row r="145" spans="9:9" s="14" customFormat="1" x14ac:dyDescent="0.2">
      <c r="I145" s="70"/>
    </row>
    <row r="146" spans="9:9" s="14" customFormat="1" x14ac:dyDescent="0.2">
      <c r="I146" s="70"/>
    </row>
    <row r="147" spans="9:9" s="14" customFormat="1" x14ac:dyDescent="0.2">
      <c r="I147" s="70"/>
    </row>
    <row r="148" spans="9:9" s="14" customFormat="1" x14ac:dyDescent="0.2">
      <c r="I148" s="70"/>
    </row>
    <row r="149" spans="9:9" s="14" customFormat="1" x14ac:dyDescent="0.2">
      <c r="I149" s="70"/>
    </row>
    <row r="150" spans="9:9" s="14" customFormat="1" x14ac:dyDescent="0.2">
      <c r="I150" s="70"/>
    </row>
    <row r="151" spans="9:9" s="14" customFormat="1" x14ac:dyDescent="0.2">
      <c r="I151" s="70"/>
    </row>
    <row r="152" spans="9:9" s="14" customFormat="1" x14ac:dyDescent="0.2">
      <c r="I152" s="70"/>
    </row>
    <row r="153" spans="9:9" s="14" customFormat="1" x14ac:dyDescent="0.2">
      <c r="I153" s="70"/>
    </row>
    <row r="154" spans="9:9" s="14" customFormat="1" x14ac:dyDescent="0.2">
      <c r="I154" s="70"/>
    </row>
    <row r="155" spans="9:9" s="14" customFormat="1" x14ac:dyDescent="0.2">
      <c r="I155" s="70"/>
    </row>
    <row r="156" spans="9:9" s="14" customFormat="1" x14ac:dyDescent="0.2">
      <c r="I156" s="70"/>
    </row>
    <row r="157" spans="9:9" s="14" customFormat="1" x14ac:dyDescent="0.2">
      <c r="I157" s="70"/>
    </row>
    <row r="158" spans="9:9" s="14" customFormat="1" x14ac:dyDescent="0.2">
      <c r="I158" s="70"/>
    </row>
    <row r="159" spans="9:9" s="14" customFormat="1" x14ac:dyDescent="0.2">
      <c r="I159" s="70"/>
    </row>
    <row r="160" spans="9:9" s="14" customFormat="1" x14ac:dyDescent="0.2">
      <c r="I160" s="70"/>
    </row>
    <row r="161" spans="9:9" s="14" customFormat="1" x14ac:dyDescent="0.2">
      <c r="I161" s="70"/>
    </row>
    <row r="162" spans="9:9" s="14" customFormat="1" x14ac:dyDescent="0.2">
      <c r="I162" s="70"/>
    </row>
    <row r="163" spans="9:9" s="14" customFormat="1" x14ac:dyDescent="0.2">
      <c r="I163" s="70"/>
    </row>
    <row r="164" spans="9:9" s="14" customFormat="1" x14ac:dyDescent="0.2">
      <c r="I164" s="70"/>
    </row>
    <row r="165" spans="9:9" s="14" customFormat="1" x14ac:dyDescent="0.2">
      <c r="I165" s="70"/>
    </row>
    <row r="166" spans="9:9" s="14" customFormat="1" x14ac:dyDescent="0.2">
      <c r="I166" s="70"/>
    </row>
    <row r="167" spans="9:9" s="14" customFormat="1" x14ac:dyDescent="0.2">
      <c r="I167" s="70"/>
    </row>
    <row r="168" spans="9:9" s="14" customFormat="1" x14ac:dyDescent="0.2">
      <c r="I168" s="70"/>
    </row>
    <row r="169" spans="9:9" s="14" customFormat="1" x14ac:dyDescent="0.2">
      <c r="I169" s="70"/>
    </row>
    <row r="170" spans="9:9" s="14" customFormat="1" x14ac:dyDescent="0.2">
      <c r="I170" s="70"/>
    </row>
    <row r="171" spans="9:9" s="14" customFormat="1" x14ac:dyDescent="0.2">
      <c r="I171" s="70"/>
    </row>
    <row r="172" spans="9:9" s="14" customFormat="1" x14ac:dyDescent="0.2">
      <c r="I172" s="70"/>
    </row>
    <row r="173" spans="9:9" s="14" customFormat="1" x14ac:dyDescent="0.2">
      <c r="I173" s="70"/>
    </row>
    <row r="174" spans="9:9" s="14" customFormat="1" x14ac:dyDescent="0.2">
      <c r="I174" s="70"/>
    </row>
    <row r="175" spans="9:9" s="14" customFormat="1" x14ac:dyDescent="0.2">
      <c r="I175" s="70"/>
    </row>
    <row r="176" spans="9:9" s="14" customFormat="1" x14ac:dyDescent="0.2">
      <c r="I176" s="70"/>
    </row>
    <row r="177" spans="9:9" s="14" customFormat="1" x14ac:dyDescent="0.2">
      <c r="I177" s="70"/>
    </row>
    <row r="178" spans="9:9" s="14" customFormat="1" x14ac:dyDescent="0.2">
      <c r="I178" s="70"/>
    </row>
    <row r="179" spans="9:9" s="14" customFormat="1" x14ac:dyDescent="0.2">
      <c r="I179" s="70"/>
    </row>
    <row r="180" spans="9:9" s="14" customFormat="1" x14ac:dyDescent="0.2">
      <c r="I180" s="70"/>
    </row>
    <row r="181" spans="9:9" s="14" customFormat="1" x14ac:dyDescent="0.2">
      <c r="I181" s="70"/>
    </row>
    <row r="182" spans="9:9" s="14" customFormat="1" x14ac:dyDescent="0.2">
      <c r="I182" s="70"/>
    </row>
    <row r="183" spans="9:9" s="14" customFormat="1" x14ac:dyDescent="0.2">
      <c r="I183" s="70"/>
    </row>
    <row r="184" spans="9:9" s="14" customFormat="1" x14ac:dyDescent="0.2">
      <c r="I184" s="70"/>
    </row>
    <row r="185" spans="9:9" s="14" customFormat="1" x14ac:dyDescent="0.2">
      <c r="I185" s="70"/>
    </row>
    <row r="186" spans="9:9" s="14" customFormat="1" x14ac:dyDescent="0.2">
      <c r="I186" s="70"/>
    </row>
    <row r="187" spans="9:9" s="14" customFormat="1" x14ac:dyDescent="0.2">
      <c r="I187" s="70"/>
    </row>
    <row r="188" spans="9:9" s="14" customFormat="1" x14ac:dyDescent="0.2">
      <c r="I188" s="70"/>
    </row>
    <row r="189" spans="9:9" s="14" customFormat="1" x14ac:dyDescent="0.2">
      <c r="I189" s="70"/>
    </row>
    <row r="190" spans="9:9" s="14" customFormat="1" x14ac:dyDescent="0.2">
      <c r="I190" s="70"/>
    </row>
    <row r="191" spans="9:9" s="14" customFormat="1" x14ac:dyDescent="0.2">
      <c r="I191" s="70"/>
    </row>
    <row r="192" spans="9:9" s="14" customFormat="1" x14ac:dyDescent="0.2">
      <c r="I192" s="70"/>
    </row>
    <row r="193" spans="9:9" s="14" customFormat="1" x14ac:dyDescent="0.2">
      <c r="I193" s="70"/>
    </row>
    <row r="194" spans="9:9" s="14" customFormat="1" x14ac:dyDescent="0.2">
      <c r="I194" s="70"/>
    </row>
    <row r="195" spans="9:9" s="14" customFormat="1" x14ac:dyDescent="0.2">
      <c r="I195" s="70"/>
    </row>
    <row r="196" spans="9:9" s="14" customFormat="1" x14ac:dyDescent="0.2">
      <c r="I196" s="70"/>
    </row>
    <row r="197" spans="9:9" s="14" customFormat="1" x14ac:dyDescent="0.2">
      <c r="I197" s="70"/>
    </row>
    <row r="198" spans="9:9" s="14" customFormat="1" x14ac:dyDescent="0.2">
      <c r="I198" s="70"/>
    </row>
    <row r="199" spans="9:9" s="14" customFormat="1" x14ac:dyDescent="0.2">
      <c r="I199" s="70"/>
    </row>
    <row r="200" spans="9:9" s="14" customFormat="1" x14ac:dyDescent="0.2">
      <c r="I200" s="70"/>
    </row>
    <row r="201" spans="9:9" s="14" customFormat="1" x14ac:dyDescent="0.2">
      <c r="I201" s="70"/>
    </row>
    <row r="202" spans="9:9" s="14" customFormat="1" x14ac:dyDescent="0.2">
      <c r="I202" s="70"/>
    </row>
    <row r="203" spans="9:9" s="14" customFormat="1" x14ac:dyDescent="0.2">
      <c r="I203" s="70"/>
    </row>
    <row r="204" spans="9:9" s="14" customFormat="1" x14ac:dyDescent="0.2">
      <c r="I204" s="70"/>
    </row>
    <row r="205" spans="9:9" s="14" customFormat="1" x14ac:dyDescent="0.2">
      <c r="I205" s="70"/>
    </row>
    <row r="206" spans="9:9" s="14" customFormat="1" x14ac:dyDescent="0.2">
      <c r="I206" s="70"/>
    </row>
    <row r="207" spans="9:9" s="14" customFormat="1" x14ac:dyDescent="0.2">
      <c r="I207" s="70"/>
    </row>
    <row r="208" spans="9:9" s="14" customFormat="1" x14ac:dyDescent="0.2">
      <c r="I208" s="70"/>
    </row>
    <row r="209" spans="9:9" s="14" customFormat="1" x14ac:dyDescent="0.2">
      <c r="I209" s="70"/>
    </row>
    <row r="210" spans="9:9" s="14" customFormat="1" x14ac:dyDescent="0.2">
      <c r="I210" s="70"/>
    </row>
    <row r="211" spans="9:9" s="14" customFormat="1" x14ac:dyDescent="0.2">
      <c r="I211" s="70"/>
    </row>
    <row r="212" spans="9:9" s="14" customFormat="1" x14ac:dyDescent="0.2">
      <c r="I212" s="70"/>
    </row>
    <row r="213" spans="9:9" s="14" customFormat="1" x14ac:dyDescent="0.2">
      <c r="I213" s="70"/>
    </row>
    <row r="214" spans="9:9" s="14" customFormat="1" x14ac:dyDescent="0.2">
      <c r="I214" s="70"/>
    </row>
    <row r="215" spans="9:9" s="14" customFormat="1" x14ac:dyDescent="0.2">
      <c r="I215" s="70"/>
    </row>
    <row r="216" spans="9:9" s="14" customFormat="1" x14ac:dyDescent="0.2">
      <c r="I216" s="70"/>
    </row>
    <row r="217" spans="9:9" s="14" customFormat="1" x14ac:dyDescent="0.2">
      <c r="I217" s="70"/>
    </row>
    <row r="218" spans="9:9" s="14" customFormat="1" x14ac:dyDescent="0.2">
      <c r="I218" s="70"/>
    </row>
    <row r="219" spans="9:9" s="14" customFormat="1" x14ac:dyDescent="0.2">
      <c r="I219" s="70"/>
    </row>
    <row r="220" spans="9:9" s="14" customFormat="1" x14ac:dyDescent="0.2">
      <c r="I220" s="70"/>
    </row>
    <row r="221" spans="9:9" s="14" customFormat="1" x14ac:dyDescent="0.2">
      <c r="I221" s="70"/>
    </row>
    <row r="222" spans="9:9" s="14" customFormat="1" x14ac:dyDescent="0.2">
      <c r="I222" s="70"/>
    </row>
    <row r="223" spans="9:9" s="14" customFormat="1" x14ac:dyDescent="0.2">
      <c r="I223" s="70"/>
    </row>
    <row r="224" spans="9:9" s="14" customFormat="1" x14ac:dyDescent="0.2">
      <c r="I224" s="70"/>
    </row>
    <row r="225" spans="9:9" s="14" customFormat="1" x14ac:dyDescent="0.2">
      <c r="I225" s="70"/>
    </row>
    <row r="226" spans="9:9" s="14" customFormat="1" x14ac:dyDescent="0.2">
      <c r="I226" s="70"/>
    </row>
    <row r="227" spans="9:9" s="14" customFormat="1" x14ac:dyDescent="0.2">
      <c r="I227" s="70"/>
    </row>
    <row r="228" spans="9:9" s="14" customFormat="1" x14ac:dyDescent="0.2">
      <c r="I228" s="70"/>
    </row>
    <row r="229" spans="9:9" s="14" customFormat="1" x14ac:dyDescent="0.2">
      <c r="I229" s="70"/>
    </row>
    <row r="230" spans="9:9" s="14" customFormat="1" x14ac:dyDescent="0.2">
      <c r="I230" s="70"/>
    </row>
    <row r="231" spans="9:9" s="14" customFormat="1" x14ac:dyDescent="0.2">
      <c r="I231" s="70"/>
    </row>
    <row r="232" spans="9:9" s="14" customFormat="1" x14ac:dyDescent="0.2">
      <c r="I232" s="70"/>
    </row>
    <row r="233" spans="9:9" s="14" customFormat="1" x14ac:dyDescent="0.2">
      <c r="I233" s="70"/>
    </row>
    <row r="234" spans="9:9" s="14" customFormat="1" x14ac:dyDescent="0.2">
      <c r="I234" s="70"/>
    </row>
    <row r="235" spans="9:9" s="14" customFormat="1" x14ac:dyDescent="0.2">
      <c r="I235" s="70"/>
    </row>
    <row r="236" spans="9:9" s="14" customFormat="1" x14ac:dyDescent="0.2">
      <c r="I236" s="70"/>
    </row>
    <row r="237" spans="9:9" s="14" customFormat="1" x14ac:dyDescent="0.2">
      <c r="I237" s="70"/>
    </row>
    <row r="238" spans="9:9" s="14" customFormat="1" x14ac:dyDescent="0.2">
      <c r="I238" s="70"/>
    </row>
    <row r="239" spans="9:9" s="14" customFormat="1" x14ac:dyDescent="0.2">
      <c r="I239" s="70"/>
    </row>
    <row r="240" spans="9:9" s="14" customFormat="1" x14ac:dyDescent="0.2">
      <c r="I240" s="70"/>
    </row>
    <row r="241" spans="9:9" s="14" customFormat="1" x14ac:dyDescent="0.2">
      <c r="I241" s="70"/>
    </row>
    <row r="242" spans="9:9" s="14" customFormat="1" x14ac:dyDescent="0.2">
      <c r="I242" s="70"/>
    </row>
    <row r="243" spans="9:9" s="14" customFormat="1" x14ac:dyDescent="0.2">
      <c r="I243" s="70"/>
    </row>
    <row r="244" spans="9:9" s="14" customFormat="1" x14ac:dyDescent="0.2">
      <c r="I244" s="70"/>
    </row>
    <row r="245" spans="9:9" s="14" customFormat="1" x14ac:dyDescent="0.2">
      <c r="I245" s="70"/>
    </row>
    <row r="246" spans="9:9" s="14" customFormat="1" x14ac:dyDescent="0.2">
      <c r="I246" s="70"/>
    </row>
    <row r="247" spans="9:9" s="14" customFormat="1" x14ac:dyDescent="0.2">
      <c r="I247" s="70"/>
    </row>
    <row r="248" spans="9:9" s="14" customFormat="1" x14ac:dyDescent="0.2">
      <c r="I248" s="70"/>
    </row>
    <row r="249" spans="9:9" s="14" customFormat="1" x14ac:dyDescent="0.2">
      <c r="I249" s="70"/>
    </row>
    <row r="250" spans="9:9" s="14" customFormat="1" x14ac:dyDescent="0.2">
      <c r="I250" s="70"/>
    </row>
    <row r="251" spans="9:9" s="14" customFormat="1" x14ac:dyDescent="0.2">
      <c r="I251" s="70"/>
    </row>
    <row r="252" spans="9:9" s="14" customFormat="1" x14ac:dyDescent="0.2">
      <c r="I252" s="70"/>
    </row>
    <row r="253" spans="9:9" s="14" customFormat="1" x14ac:dyDescent="0.2">
      <c r="I253" s="70"/>
    </row>
    <row r="254" spans="9:9" s="14" customFormat="1" x14ac:dyDescent="0.2">
      <c r="I254" s="70"/>
    </row>
    <row r="255" spans="9:9" s="14" customFormat="1" x14ac:dyDescent="0.2">
      <c r="I255" s="70"/>
    </row>
    <row r="256" spans="9:9" s="14" customFormat="1" x14ac:dyDescent="0.2">
      <c r="I256" s="70"/>
    </row>
    <row r="257" spans="9:9" s="14" customFormat="1" x14ac:dyDescent="0.2">
      <c r="I257" s="70"/>
    </row>
    <row r="258" spans="9:9" s="14" customFormat="1" x14ac:dyDescent="0.2">
      <c r="I258" s="70"/>
    </row>
    <row r="259" spans="9:9" s="14" customFormat="1" x14ac:dyDescent="0.2">
      <c r="I259" s="70"/>
    </row>
    <row r="260" spans="9:9" s="14" customFormat="1" x14ac:dyDescent="0.2">
      <c r="I260" s="70"/>
    </row>
    <row r="261" spans="9:9" s="14" customFormat="1" x14ac:dyDescent="0.2">
      <c r="I261" s="70"/>
    </row>
    <row r="262" spans="9:9" s="14" customFormat="1" x14ac:dyDescent="0.2">
      <c r="I262" s="70"/>
    </row>
    <row r="263" spans="9:9" s="14" customFormat="1" x14ac:dyDescent="0.2">
      <c r="I263" s="70"/>
    </row>
    <row r="264" spans="9:9" s="14" customFormat="1" x14ac:dyDescent="0.2">
      <c r="I264" s="70"/>
    </row>
    <row r="265" spans="9:9" s="14" customFormat="1" x14ac:dyDescent="0.2">
      <c r="I265" s="70"/>
    </row>
    <row r="266" spans="9:9" s="14" customFormat="1" x14ac:dyDescent="0.2">
      <c r="I266" s="70"/>
    </row>
    <row r="267" spans="9:9" s="14" customFormat="1" x14ac:dyDescent="0.2">
      <c r="I267" s="70"/>
    </row>
    <row r="268" spans="9:9" s="14" customFormat="1" x14ac:dyDescent="0.2">
      <c r="I268" s="70"/>
    </row>
    <row r="269" spans="9:9" s="14" customFormat="1" x14ac:dyDescent="0.2">
      <c r="I269" s="70"/>
    </row>
    <row r="270" spans="9:9" s="14" customFormat="1" x14ac:dyDescent="0.2">
      <c r="I270" s="70"/>
    </row>
    <row r="271" spans="9:9" s="14" customFormat="1" x14ac:dyDescent="0.2">
      <c r="I271" s="70"/>
    </row>
    <row r="272" spans="9:9" s="14" customFormat="1" x14ac:dyDescent="0.2">
      <c r="I272" s="70"/>
    </row>
    <row r="273" spans="9:9" s="14" customFormat="1" x14ac:dyDescent="0.2">
      <c r="I273" s="70"/>
    </row>
    <row r="274" spans="9:9" s="14" customFormat="1" x14ac:dyDescent="0.2">
      <c r="I274" s="70"/>
    </row>
    <row r="275" spans="9:9" s="14" customFormat="1" x14ac:dyDescent="0.2">
      <c r="I275" s="70"/>
    </row>
    <row r="276" spans="9:9" s="14" customFormat="1" x14ac:dyDescent="0.2">
      <c r="I276" s="70"/>
    </row>
    <row r="277" spans="9:9" s="14" customFormat="1" x14ac:dyDescent="0.2">
      <c r="I277" s="70"/>
    </row>
    <row r="278" spans="9:9" s="14" customFormat="1" x14ac:dyDescent="0.2">
      <c r="I278" s="70"/>
    </row>
    <row r="279" spans="9:9" s="14" customFormat="1" x14ac:dyDescent="0.2">
      <c r="I279" s="70"/>
    </row>
    <row r="280" spans="9:9" s="14" customFormat="1" x14ac:dyDescent="0.2">
      <c r="I280" s="70"/>
    </row>
    <row r="281" spans="9:9" s="14" customFormat="1" x14ac:dyDescent="0.2">
      <c r="I281" s="70"/>
    </row>
    <row r="282" spans="9:9" s="14" customFormat="1" x14ac:dyDescent="0.2">
      <c r="I282" s="70"/>
    </row>
    <row r="283" spans="9:9" s="14" customFormat="1" x14ac:dyDescent="0.2">
      <c r="I283" s="70"/>
    </row>
    <row r="284" spans="9:9" s="14" customFormat="1" x14ac:dyDescent="0.2">
      <c r="I284" s="70"/>
    </row>
    <row r="285" spans="9:9" s="14" customFormat="1" x14ac:dyDescent="0.2">
      <c r="I285" s="70"/>
    </row>
    <row r="286" spans="9:9" s="14" customFormat="1" x14ac:dyDescent="0.2">
      <c r="I286" s="70"/>
    </row>
    <row r="287" spans="9:9" s="14" customFormat="1" x14ac:dyDescent="0.2">
      <c r="I287" s="70"/>
    </row>
    <row r="288" spans="9:9" s="14" customFormat="1" x14ac:dyDescent="0.2">
      <c r="I288" s="70"/>
    </row>
    <row r="289" spans="9:9" s="14" customFormat="1" x14ac:dyDescent="0.2">
      <c r="I289" s="70"/>
    </row>
    <row r="290" spans="9:9" s="14" customFormat="1" x14ac:dyDescent="0.2">
      <c r="I290" s="70"/>
    </row>
    <row r="291" spans="9:9" s="14" customFormat="1" x14ac:dyDescent="0.2">
      <c r="I291" s="70"/>
    </row>
    <row r="292" spans="9:9" s="14" customFormat="1" x14ac:dyDescent="0.2">
      <c r="I292" s="70"/>
    </row>
    <row r="293" spans="9:9" s="14" customFormat="1" x14ac:dyDescent="0.2">
      <c r="I293" s="70"/>
    </row>
    <row r="294" spans="9:9" s="14" customFormat="1" x14ac:dyDescent="0.2">
      <c r="I294" s="70"/>
    </row>
    <row r="295" spans="9:9" s="14" customFormat="1" x14ac:dyDescent="0.2">
      <c r="I295" s="70"/>
    </row>
    <row r="296" spans="9:9" s="14" customFormat="1" x14ac:dyDescent="0.2">
      <c r="I296" s="70"/>
    </row>
    <row r="297" spans="9:9" s="14" customFormat="1" x14ac:dyDescent="0.2">
      <c r="I297" s="70"/>
    </row>
    <row r="298" spans="9:9" s="14" customFormat="1" x14ac:dyDescent="0.2">
      <c r="I298" s="70"/>
    </row>
    <row r="299" spans="9:9" s="14" customFormat="1" x14ac:dyDescent="0.2">
      <c r="I299" s="70"/>
    </row>
    <row r="300" spans="9:9" s="14" customFormat="1" x14ac:dyDescent="0.2">
      <c r="I300" s="70"/>
    </row>
    <row r="301" spans="9:9" s="14" customFormat="1" x14ac:dyDescent="0.2">
      <c r="I301" s="70"/>
    </row>
    <row r="302" spans="9:9" s="14" customFormat="1" x14ac:dyDescent="0.2">
      <c r="I302" s="70"/>
    </row>
  </sheetData>
  <sheetProtection sheet="1"/>
  <mergeCells count="121">
    <mergeCell ref="A3:G3"/>
    <mergeCell ref="A4:A7"/>
    <mergeCell ref="B4:B7"/>
    <mergeCell ref="C4:D7"/>
    <mergeCell ref="E4:G7"/>
    <mergeCell ref="E9:G9"/>
    <mergeCell ref="C9:D9"/>
    <mergeCell ref="C8:D8"/>
    <mergeCell ref="C14:D14"/>
    <mergeCell ref="C10:D10"/>
    <mergeCell ref="C11:D11"/>
    <mergeCell ref="C12:D12"/>
    <mergeCell ref="C13:D13"/>
    <mergeCell ref="E29:G29"/>
    <mergeCell ref="E30:G30"/>
    <mergeCell ref="E10:G10"/>
    <mergeCell ref="E28:G28"/>
    <mergeCell ref="E41:G41"/>
    <mergeCell ref="E42:G42"/>
    <mergeCell ref="E45:G45"/>
    <mergeCell ref="E25:G25"/>
    <mergeCell ref="E44:G44"/>
    <mergeCell ref="E43:G43"/>
    <mergeCell ref="E23:G23"/>
    <mergeCell ref="E24:G24"/>
    <mergeCell ref="E18:G18"/>
    <mergeCell ref="E12:G12"/>
    <mergeCell ref="E13:G13"/>
    <mergeCell ref="E14:G14"/>
    <mergeCell ref="E11:G11"/>
    <mergeCell ref="E56:G56"/>
    <mergeCell ref="E57:G57"/>
    <mergeCell ref="E31:G31"/>
    <mergeCell ref="E32:G32"/>
    <mergeCell ref="E48:G48"/>
    <mergeCell ref="E49:G49"/>
    <mergeCell ref="E50:G50"/>
    <mergeCell ref="E33:G33"/>
    <mergeCell ref="E34:G34"/>
    <mergeCell ref="E39:G39"/>
    <mergeCell ref="E40:G40"/>
    <mergeCell ref="E46:G46"/>
    <mergeCell ref="E53:G53"/>
    <mergeCell ref="E51:G51"/>
    <mergeCell ref="E52:G52"/>
    <mergeCell ref="E47:G47"/>
    <mergeCell ref="E64:G64"/>
    <mergeCell ref="E65:G65"/>
    <mergeCell ref="A1:G1"/>
    <mergeCell ref="E35:G35"/>
    <mergeCell ref="E36:G36"/>
    <mergeCell ref="E37:G37"/>
    <mergeCell ref="E38:G38"/>
    <mergeCell ref="E58:G58"/>
    <mergeCell ref="E59:G59"/>
    <mergeCell ref="E60:G60"/>
    <mergeCell ref="E61:G61"/>
    <mergeCell ref="E62:G62"/>
    <mergeCell ref="E63:G63"/>
    <mergeCell ref="E15:G15"/>
    <mergeCell ref="E16:G16"/>
    <mergeCell ref="E17:G17"/>
    <mergeCell ref="E26:G26"/>
    <mergeCell ref="E27:G27"/>
    <mergeCell ref="E19:G19"/>
    <mergeCell ref="E20:G20"/>
    <mergeCell ref="E21:G21"/>
    <mergeCell ref="E22:G22"/>
    <mergeCell ref="E54:G54"/>
    <mergeCell ref="E55:G55"/>
    <mergeCell ref="C20:D20"/>
    <mergeCell ref="C21:D21"/>
    <mergeCell ref="C22:D22"/>
    <mergeCell ref="C23:D23"/>
    <mergeCell ref="C24:D24"/>
    <mergeCell ref="C15:D15"/>
    <mergeCell ref="C16:D16"/>
    <mergeCell ref="C17:D17"/>
    <mergeCell ref="C18:D18"/>
    <mergeCell ref="C19:D19"/>
    <mergeCell ref="C30:D30"/>
    <mergeCell ref="C31:D31"/>
    <mergeCell ref="C32:D32"/>
    <mergeCell ref="C33:D33"/>
    <mergeCell ref="C34:D34"/>
    <mergeCell ref="C25:D25"/>
    <mergeCell ref="C26:D26"/>
    <mergeCell ref="C27:D27"/>
    <mergeCell ref="C28:D28"/>
    <mergeCell ref="C29:D29"/>
    <mergeCell ref="C40:D40"/>
    <mergeCell ref="C41:D41"/>
    <mergeCell ref="C42:D42"/>
    <mergeCell ref="C43:D43"/>
    <mergeCell ref="C44:D44"/>
    <mergeCell ref="C35:D35"/>
    <mergeCell ref="C36:D36"/>
    <mergeCell ref="C37:D37"/>
    <mergeCell ref="C38:D38"/>
    <mergeCell ref="C39:D39"/>
    <mergeCell ref="C50:D50"/>
    <mergeCell ref="C51:D51"/>
    <mergeCell ref="C52:D52"/>
    <mergeCell ref="C53:D53"/>
    <mergeCell ref="C54:D54"/>
    <mergeCell ref="C45:D45"/>
    <mergeCell ref="C46:D46"/>
    <mergeCell ref="C47:D47"/>
    <mergeCell ref="C48:D48"/>
    <mergeCell ref="C49:D49"/>
    <mergeCell ref="C65:D65"/>
    <mergeCell ref="C60:D60"/>
    <mergeCell ref="C61:D61"/>
    <mergeCell ref="C62:D62"/>
    <mergeCell ref="C63:D63"/>
    <mergeCell ref="C64:D64"/>
    <mergeCell ref="C55:D55"/>
    <mergeCell ref="C56:D56"/>
    <mergeCell ref="C57:D57"/>
    <mergeCell ref="C58:D58"/>
    <mergeCell ref="C59:D59"/>
  </mergeCells>
  <dataValidations count="1">
    <dataValidation allowBlank="1" showInputMessage="1" showErrorMessage="1" promptTitle="Auswärtige Verpflegung" prompt="Auswärtige Verpflegung wird nur bis CHF 20.00 vergütet !!!" sqref="C9:D65"/>
  </dataValidations>
  <printOptions horizontalCentered="1"/>
  <pageMargins left="0.55118110236220474" right="0.35433070866141736" top="0.55118110236220474" bottom="0.47244094488188981" header="0.23622047244094491" footer="0.23622047244094491"/>
  <pageSetup paperSize="9" scale="80" orientation="portrait" r:id="rId1"/>
  <headerFooter alignWithMargins="0">
    <oddFooter>&amp;L&amp;"Verdana,Standard"&amp;8&amp;Z&amp;F&amp;C&amp;"Verdana,Standard"&amp;8Seite &amp;P v. &amp;N&amp;R&amp;"Verdana,Standard"&amp;8letzter Ausdruck: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G302"/>
  <sheetViews>
    <sheetView showZeros="0" zoomScaleNormal="100" zoomScaleSheetLayoutView="100" workbookViewId="0">
      <selection activeCell="A9" sqref="A9"/>
    </sheetView>
  </sheetViews>
  <sheetFormatPr baseColWidth="10" defaultColWidth="11.42578125" defaultRowHeight="14.25" x14ac:dyDescent="0.2"/>
  <cols>
    <col min="1" max="1" width="13.85546875" style="13" customWidth="1"/>
    <col min="2" max="2" width="44.140625" style="13" customWidth="1"/>
    <col min="3" max="3" width="6.5703125" style="13" customWidth="1"/>
    <col min="4" max="4" width="20.85546875" style="13" customWidth="1"/>
    <col min="5" max="5" width="4.42578125" style="13" bestFit="1" customWidth="1"/>
    <col min="6" max="7" width="13.85546875" style="13" customWidth="1"/>
    <col min="8" max="8" width="3.7109375" style="14" customWidth="1"/>
    <col min="9" max="9" width="80.140625" style="70" customWidth="1"/>
    <col min="10" max="13" width="8.85546875" style="14" customWidth="1"/>
    <col min="14" max="15" width="11.42578125" style="14"/>
    <col min="16" max="16" width="13.85546875" style="14" bestFit="1" customWidth="1"/>
    <col min="17" max="17" width="34.140625" style="14" customWidth="1"/>
    <col min="18" max="59" width="11.42578125" style="14"/>
    <col min="60" max="16384" width="11.42578125" style="13"/>
  </cols>
  <sheetData>
    <row r="1" spans="1:59" s="59" customFormat="1" ht="15" customHeight="1" thickBot="1" x14ac:dyDescent="0.25">
      <c r="A1" s="212" t="s">
        <v>75</v>
      </c>
      <c r="B1" s="212"/>
      <c r="C1" s="212"/>
      <c r="D1" s="212"/>
      <c r="E1" s="212"/>
      <c r="F1" s="212"/>
      <c r="G1" s="212"/>
      <c r="I1" s="71"/>
    </row>
    <row r="2" spans="1:59" s="59" customFormat="1" ht="15" customHeight="1" thickTop="1" x14ac:dyDescent="0.2">
      <c r="A2" s="61"/>
      <c r="B2" s="61"/>
      <c r="C2" s="61"/>
      <c r="D2" s="61"/>
      <c r="E2" s="61"/>
      <c r="F2" s="61"/>
      <c r="G2" s="62" t="str">
        <f>Hauptformular!C15&amp;", "&amp;Hauptformular!C16&amp;", "&amp;Hauptformular!C17&amp;" "&amp;Hauptformular!E17</f>
        <v xml:space="preserve">, ,  </v>
      </c>
      <c r="I2" s="71"/>
    </row>
    <row r="3" spans="1:59" s="22" customFormat="1" ht="55.15" customHeight="1" x14ac:dyDescent="0.2">
      <c r="A3" s="213" t="s">
        <v>88</v>
      </c>
      <c r="B3" s="213"/>
      <c r="C3" s="213"/>
      <c r="D3" s="213"/>
      <c r="E3" s="213"/>
      <c r="F3" s="213"/>
      <c r="G3" s="213"/>
      <c r="H3" s="21"/>
      <c r="I3" s="71"/>
      <c r="J3" s="21"/>
      <c r="K3" s="21"/>
      <c r="L3" s="21"/>
      <c r="M3" s="21"/>
      <c r="N3" s="21">
        <v>55</v>
      </c>
      <c r="O3" s="16"/>
      <c r="P3" s="16"/>
      <c r="Q3" s="16"/>
      <c r="R3" s="16"/>
      <c r="S3" s="16"/>
      <c r="T3" s="16"/>
      <c r="U3" s="12"/>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row>
    <row r="4" spans="1:59" s="24" customFormat="1" ht="10.15" customHeight="1" x14ac:dyDescent="0.2">
      <c r="A4" s="196" t="s">
        <v>0</v>
      </c>
      <c r="B4" s="199" t="s">
        <v>1</v>
      </c>
      <c r="C4" s="228" t="s">
        <v>87</v>
      </c>
      <c r="D4" s="229"/>
      <c r="E4" s="220" t="s">
        <v>24</v>
      </c>
      <c r="F4" s="221"/>
      <c r="G4" s="222"/>
      <c r="H4" s="23"/>
      <c r="I4" s="71"/>
      <c r="J4" s="23"/>
      <c r="K4" s="23"/>
      <c r="L4" s="23"/>
      <c r="M4" s="23"/>
      <c r="N4" s="23">
        <v>10</v>
      </c>
      <c r="O4" s="14"/>
      <c r="P4" s="14"/>
      <c r="Q4" s="14"/>
      <c r="R4" s="14"/>
      <c r="S4" s="14"/>
      <c r="T4" s="14"/>
      <c r="U4" s="12"/>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1:59" s="24" customFormat="1" ht="10.15" customHeight="1" x14ac:dyDescent="0.2">
      <c r="A5" s="197"/>
      <c r="B5" s="200"/>
      <c r="C5" s="230"/>
      <c r="D5" s="231"/>
      <c r="E5" s="223"/>
      <c r="F5" s="224"/>
      <c r="G5" s="225"/>
      <c r="H5" s="23"/>
      <c r="I5" s="71"/>
      <c r="J5" s="23"/>
      <c r="K5" s="23"/>
      <c r="L5" s="23"/>
      <c r="M5" s="23"/>
      <c r="N5" s="23">
        <v>10</v>
      </c>
      <c r="O5" s="14"/>
      <c r="P5" s="14"/>
      <c r="Q5" s="14"/>
      <c r="R5" s="14"/>
      <c r="S5" s="14"/>
      <c r="T5" s="14"/>
      <c r="U5" s="12"/>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row>
    <row r="6" spans="1:59" s="24" customFormat="1" ht="10.15" customHeight="1" x14ac:dyDescent="0.2">
      <c r="A6" s="197"/>
      <c r="B6" s="200"/>
      <c r="C6" s="230"/>
      <c r="D6" s="231"/>
      <c r="E6" s="223"/>
      <c r="F6" s="224"/>
      <c r="G6" s="225"/>
      <c r="H6" s="23"/>
      <c r="I6" s="71"/>
      <c r="J6" s="23"/>
      <c r="K6" s="23"/>
      <c r="L6" s="23"/>
      <c r="M6" s="23"/>
      <c r="N6" s="23">
        <v>10</v>
      </c>
      <c r="O6" s="14"/>
      <c r="P6" s="14"/>
      <c r="Q6" s="14"/>
      <c r="R6" s="14"/>
      <c r="S6" s="14"/>
      <c r="T6" s="14"/>
      <c r="U6" s="12"/>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row>
    <row r="7" spans="1:59" s="24" customFormat="1" ht="10.15" customHeight="1" x14ac:dyDescent="0.2">
      <c r="A7" s="197"/>
      <c r="B7" s="200"/>
      <c r="C7" s="232"/>
      <c r="D7" s="233"/>
      <c r="E7" s="223"/>
      <c r="F7" s="224"/>
      <c r="G7" s="225"/>
      <c r="H7" s="23"/>
      <c r="I7" s="71"/>
      <c r="J7" s="23"/>
      <c r="K7" s="23"/>
      <c r="L7" s="23"/>
      <c r="M7" s="23"/>
      <c r="N7" s="23">
        <v>10</v>
      </c>
      <c r="O7" s="14"/>
      <c r="P7" s="14"/>
      <c r="Q7" s="14"/>
      <c r="R7" s="14"/>
      <c r="S7" s="14"/>
      <c r="T7" s="14"/>
      <c r="U7" s="12"/>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row>
    <row r="8" spans="1:59" s="24" customFormat="1" ht="17.100000000000001" customHeight="1" x14ac:dyDescent="0.2">
      <c r="A8" s="5"/>
      <c r="B8" s="6" t="s">
        <v>25</v>
      </c>
      <c r="C8" s="150">
        <f>SUM(C9:C65)</f>
        <v>0</v>
      </c>
      <c r="D8" s="47">
        <f>SUM(D9:E5101)</f>
        <v>0</v>
      </c>
      <c r="E8" s="148"/>
      <c r="F8" s="26"/>
      <c r="G8" s="26"/>
      <c r="H8" s="23"/>
      <c r="I8" s="71" t="s">
        <v>25</v>
      </c>
      <c r="J8" s="23"/>
      <c r="K8" s="23"/>
      <c r="L8" s="23"/>
      <c r="M8" s="23"/>
      <c r="N8" s="23">
        <v>17</v>
      </c>
      <c r="O8" s="14"/>
      <c r="P8" s="14"/>
      <c r="Q8" s="14"/>
      <c r="R8" s="14"/>
      <c r="S8" s="14"/>
      <c r="T8" s="14"/>
      <c r="U8" s="12"/>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row>
    <row r="9" spans="1:59" s="24" customFormat="1" ht="15" customHeight="1" x14ac:dyDescent="0.2">
      <c r="A9" s="49"/>
      <c r="B9" s="48"/>
      <c r="C9" s="75"/>
      <c r="D9" s="45">
        <f t="shared" ref="D9:D65" si="0">+C9*0.7</f>
        <v>0</v>
      </c>
      <c r="E9" s="190"/>
      <c r="F9" s="191"/>
      <c r="G9" s="192"/>
      <c r="H9" s="23"/>
      <c r="I9" s="71" t="s">
        <v>81</v>
      </c>
      <c r="J9" s="23"/>
      <c r="K9" s="23"/>
      <c r="L9" s="23"/>
      <c r="M9" s="23"/>
      <c r="N9" s="23">
        <v>17</v>
      </c>
      <c r="O9" s="14"/>
      <c r="P9" s="14"/>
      <c r="Q9" s="14"/>
      <c r="R9" s="14"/>
      <c r="S9" s="14"/>
      <c r="T9" s="14"/>
      <c r="U9" s="12"/>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row>
    <row r="10" spans="1:59" s="24" customFormat="1" ht="15" customHeight="1" x14ac:dyDescent="0.2">
      <c r="A10" s="49"/>
      <c r="B10" s="48"/>
      <c r="C10" s="75"/>
      <c r="D10" s="45">
        <f t="shared" si="0"/>
        <v>0</v>
      </c>
      <c r="E10" s="190"/>
      <c r="F10" s="191"/>
      <c r="G10" s="192"/>
      <c r="H10" s="23"/>
      <c r="I10" s="71"/>
      <c r="J10" s="23"/>
      <c r="K10" s="23"/>
      <c r="L10" s="23"/>
      <c r="M10" s="23"/>
      <c r="N10" s="23"/>
      <c r="O10" s="14"/>
      <c r="P10" s="14"/>
      <c r="Q10" s="14"/>
      <c r="R10" s="14"/>
      <c r="S10" s="14"/>
      <c r="T10" s="14"/>
      <c r="U10" s="12"/>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row>
    <row r="11" spans="1:59" s="24" customFormat="1" ht="15" customHeight="1" x14ac:dyDescent="0.2">
      <c r="A11" s="49"/>
      <c r="B11" s="48"/>
      <c r="C11" s="75"/>
      <c r="D11" s="45">
        <f t="shared" si="0"/>
        <v>0</v>
      </c>
      <c r="E11" s="190"/>
      <c r="F11" s="191"/>
      <c r="G11" s="192"/>
      <c r="H11" s="23"/>
      <c r="I11" s="71"/>
      <c r="J11" s="23"/>
      <c r="K11" s="23"/>
      <c r="L11" s="23"/>
      <c r="M11" s="23"/>
      <c r="N11" s="23"/>
      <c r="O11" s="14"/>
      <c r="P11" s="14"/>
      <c r="Q11" s="14"/>
      <c r="R11" s="14"/>
      <c r="S11" s="14"/>
      <c r="T11" s="14"/>
      <c r="U11" s="12"/>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row>
    <row r="12" spans="1:59" s="24" customFormat="1" ht="15" customHeight="1" x14ac:dyDescent="0.2">
      <c r="A12" s="49"/>
      <c r="B12" s="48"/>
      <c r="C12" s="75"/>
      <c r="D12" s="45">
        <f t="shared" si="0"/>
        <v>0</v>
      </c>
      <c r="E12" s="190"/>
      <c r="F12" s="191"/>
      <c r="G12" s="192"/>
      <c r="H12" s="23"/>
      <c r="I12" s="71"/>
      <c r="J12" s="23"/>
      <c r="K12" s="23"/>
      <c r="L12" s="23"/>
      <c r="M12" s="23"/>
      <c r="N12" s="23"/>
      <c r="O12" s="14"/>
      <c r="P12" s="14"/>
      <c r="Q12" s="14"/>
      <c r="R12" s="14"/>
      <c r="S12" s="14"/>
      <c r="T12" s="14"/>
      <c r="U12" s="12"/>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row>
    <row r="13" spans="1:59" s="24" customFormat="1" ht="15" customHeight="1" x14ac:dyDescent="0.2">
      <c r="A13" s="49"/>
      <c r="B13" s="48"/>
      <c r="C13" s="75"/>
      <c r="D13" s="45">
        <f t="shared" si="0"/>
        <v>0</v>
      </c>
      <c r="E13" s="190"/>
      <c r="F13" s="191"/>
      <c r="G13" s="192"/>
      <c r="H13" s="23"/>
      <c r="I13" s="71"/>
      <c r="J13" s="23"/>
      <c r="K13" s="23"/>
      <c r="L13" s="23"/>
      <c r="M13" s="23"/>
      <c r="N13" s="23"/>
      <c r="O13" s="14"/>
      <c r="P13" s="14"/>
      <c r="Q13" s="14"/>
      <c r="R13" s="14"/>
      <c r="S13" s="14"/>
      <c r="T13" s="14"/>
      <c r="U13" s="12"/>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row>
    <row r="14" spans="1:59" s="24" customFormat="1" ht="15" customHeight="1" x14ac:dyDescent="0.2">
      <c r="A14" s="49"/>
      <c r="B14" s="48"/>
      <c r="C14" s="75"/>
      <c r="D14" s="45">
        <f t="shared" si="0"/>
        <v>0</v>
      </c>
      <c r="E14" s="190"/>
      <c r="F14" s="191"/>
      <c r="G14" s="192"/>
      <c r="H14" s="23"/>
      <c r="I14" s="71"/>
      <c r="J14" s="23"/>
      <c r="K14" s="23"/>
      <c r="L14" s="23"/>
      <c r="M14" s="23"/>
      <c r="N14" s="23"/>
      <c r="O14" s="14"/>
      <c r="P14" s="14"/>
      <c r="Q14" s="14"/>
      <c r="R14" s="14"/>
      <c r="S14" s="14"/>
      <c r="T14" s="14"/>
      <c r="U14" s="12"/>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row>
    <row r="15" spans="1:59" s="24" customFormat="1" ht="15" customHeight="1" x14ac:dyDescent="0.2">
      <c r="A15" s="49"/>
      <c r="B15" s="48"/>
      <c r="C15" s="75"/>
      <c r="D15" s="45">
        <f t="shared" si="0"/>
        <v>0</v>
      </c>
      <c r="E15" s="190"/>
      <c r="F15" s="191"/>
      <c r="G15" s="192"/>
      <c r="H15" s="23"/>
      <c r="I15" s="71"/>
      <c r="J15" s="23"/>
      <c r="K15" s="23"/>
      <c r="L15" s="23"/>
      <c r="M15" s="23"/>
      <c r="N15" s="23"/>
      <c r="O15" s="14"/>
      <c r="P15" s="14"/>
      <c r="Q15" s="14"/>
      <c r="R15" s="14"/>
      <c r="S15" s="14"/>
      <c r="T15" s="14"/>
      <c r="U15" s="12"/>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row>
    <row r="16" spans="1:59" s="24" customFormat="1" ht="15" customHeight="1" x14ac:dyDescent="0.2">
      <c r="A16" s="49"/>
      <c r="B16" s="48"/>
      <c r="C16" s="75"/>
      <c r="D16" s="45">
        <f t="shared" si="0"/>
        <v>0</v>
      </c>
      <c r="E16" s="190"/>
      <c r="F16" s="191"/>
      <c r="G16" s="192"/>
      <c r="H16" s="23"/>
      <c r="I16" s="71"/>
      <c r="J16" s="23"/>
      <c r="K16" s="23"/>
      <c r="L16" s="23"/>
      <c r="M16" s="23"/>
      <c r="N16" s="23"/>
      <c r="O16" s="14"/>
      <c r="P16" s="14"/>
      <c r="Q16" s="14"/>
      <c r="R16" s="14"/>
      <c r="S16" s="14"/>
      <c r="T16" s="14"/>
      <c r="U16" s="12"/>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row>
    <row r="17" spans="1:59" s="24" customFormat="1" ht="15" customHeight="1" x14ac:dyDescent="0.2">
      <c r="A17" s="49"/>
      <c r="B17" s="48"/>
      <c r="C17" s="75"/>
      <c r="D17" s="45">
        <f t="shared" si="0"/>
        <v>0</v>
      </c>
      <c r="E17" s="190"/>
      <c r="F17" s="191"/>
      <c r="G17" s="192"/>
      <c r="H17" s="23"/>
      <c r="I17" s="71"/>
      <c r="J17" s="23"/>
      <c r="K17" s="23"/>
      <c r="L17" s="23"/>
      <c r="M17" s="23"/>
      <c r="N17" s="23"/>
      <c r="O17" s="14"/>
      <c r="P17" s="14"/>
      <c r="Q17" s="14"/>
      <c r="R17" s="14"/>
      <c r="S17" s="14"/>
      <c r="T17" s="14"/>
      <c r="U17" s="12"/>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row>
    <row r="18" spans="1:59" s="24" customFormat="1" ht="15" customHeight="1" x14ac:dyDescent="0.2">
      <c r="A18" s="49"/>
      <c r="B18" s="48"/>
      <c r="C18" s="75"/>
      <c r="D18" s="45">
        <f t="shared" si="0"/>
        <v>0</v>
      </c>
      <c r="E18" s="190"/>
      <c r="F18" s="191"/>
      <c r="G18" s="192"/>
      <c r="H18" s="23"/>
      <c r="I18" s="71"/>
      <c r="J18" s="23"/>
      <c r="K18" s="23"/>
      <c r="L18" s="23"/>
      <c r="M18" s="23"/>
      <c r="N18" s="23"/>
      <c r="O18" s="14"/>
      <c r="P18" s="14"/>
      <c r="Q18" s="14"/>
      <c r="R18" s="14"/>
      <c r="S18" s="14"/>
      <c r="T18" s="14"/>
      <c r="U18" s="12"/>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row>
    <row r="19" spans="1:59" s="24" customFormat="1" ht="15" customHeight="1" x14ac:dyDescent="0.2">
      <c r="A19" s="49"/>
      <c r="B19" s="48"/>
      <c r="C19" s="75"/>
      <c r="D19" s="45">
        <f t="shared" si="0"/>
        <v>0</v>
      </c>
      <c r="E19" s="190"/>
      <c r="F19" s="191"/>
      <c r="G19" s="192"/>
      <c r="H19" s="23"/>
      <c r="I19" s="71"/>
      <c r="J19" s="23"/>
      <c r="K19" s="23"/>
      <c r="L19" s="23"/>
      <c r="M19" s="23"/>
      <c r="N19" s="23"/>
      <c r="O19" s="14"/>
      <c r="P19" s="14"/>
      <c r="Q19" s="14"/>
      <c r="R19" s="14"/>
      <c r="S19" s="14"/>
      <c r="T19" s="14"/>
      <c r="U19" s="12"/>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row>
    <row r="20" spans="1:59" s="24" customFormat="1" ht="15" customHeight="1" x14ac:dyDescent="0.2">
      <c r="A20" s="49"/>
      <c r="B20" s="48"/>
      <c r="C20" s="75"/>
      <c r="D20" s="45">
        <f t="shared" si="0"/>
        <v>0</v>
      </c>
      <c r="E20" s="190"/>
      <c r="F20" s="191"/>
      <c r="G20" s="192"/>
      <c r="H20" s="23"/>
      <c r="I20" s="71"/>
      <c r="J20" s="23"/>
      <c r="K20" s="23"/>
      <c r="L20" s="23"/>
      <c r="M20" s="23"/>
      <c r="N20" s="23"/>
      <c r="O20" s="14"/>
      <c r="P20" s="14"/>
      <c r="Q20" s="14"/>
      <c r="R20" s="14"/>
      <c r="S20" s="14"/>
      <c r="T20" s="14"/>
      <c r="U20" s="12"/>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row>
    <row r="21" spans="1:59" s="24" customFormat="1" ht="15" customHeight="1" x14ac:dyDescent="0.2">
      <c r="A21" s="49"/>
      <c r="B21" s="48"/>
      <c r="C21" s="75"/>
      <c r="D21" s="45">
        <f t="shared" si="0"/>
        <v>0</v>
      </c>
      <c r="E21" s="190"/>
      <c r="F21" s="191"/>
      <c r="G21" s="192"/>
      <c r="H21" s="23"/>
      <c r="I21" s="71"/>
      <c r="J21" s="23"/>
      <c r="K21" s="23"/>
      <c r="L21" s="23"/>
      <c r="M21" s="23"/>
      <c r="N21" s="23"/>
      <c r="O21" s="14"/>
      <c r="P21" s="14"/>
      <c r="Q21" s="14"/>
      <c r="R21" s="14"/>
      <c r="S21" s="14"/>
      <c r="T21" s="14"/>
      <c r="U21" s="12"/>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row>
    <row r="22" spans="1:59" s="24" customFormat="1" ht="15" customHeight="1" x14ac:dyDescent="0.2">
      <c r="A22" s="49"/>
      <c r="B22" s="48"/>
      <c r="C22" s="75"/>
      <c r="D22" s="45">
        <f t="shared" si="0"/>
        <v>0</v>
      </c>
      <c r="E22" s="190"/>
      <c r="F22" s="191"/>
      <c r="G22" s="192"/>
      <c r="H22" s="23"/>
      <c r="I22" s="71"/>
      <c r="J22" s="23"/>
      <c r="K22" s="23"/>
      <c r="L22" s="23"/>
      <c r="M22" s="23"/>
      <c r="N22" s="23"/>
      <c r="O22" s="14"/>
      <c r="P22" s="14"/>
      <c r="Q22" s="14"/>
      <c r="R22" s="14"/>
      <c r="S22" s="14"/>
      <c r="T22" s="14"/>
      <c r="U22" s="12"/>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row>
    <row r="23" spans="1:59" s="24" customFormat="1" ht="15" customHeight="1" x14ac:dyDescent="0.2">
      <c r="A23" s="49"/>
      <c r="B23" s="48"/>
      <c r="C23" s="75"/>
      <c r="D23" s="45">
        <f t="shared" si="0"/>
        <v>0</v>
      </c>
      <c r="E23" s="190"/>
      <c r="F23" s="191"/>
      <c r="G23" s="192"/>
      <c r="H23" s="23"/>
      <c r="I23" s="71"/>
      <c r="J23" s="23"/>
      <c r="K23" s="23"/>
      <c r="L23" s="23"/>
      <c r="M23" s="23"/>
      <c r="N23" s="23"/>
      <c r="O23" s="14"/>
      <c r="P23" s="14"/>
      <c r="Q23" s="14"/>
      <c r="R23" s="14"/>
      <c r="S23" s="14"/>
      <c r="T23" s="14"/>
      <c r="U23" s="12"/>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row>
    <row r="24" spans="1:59" s="24" customFormat="1" ht="15" customHeight="1" x14ac:dyDescent="0.2">
      <c r="A24" s="49"/>
      <c r="B24" s="48"/>
      <c r="C24" s="75"/>
      <c r="D24" s="45">
        <f t="shared" si="0"/>
        <v>0</v>
      </c>
      <c r="E24" s="190"/>
      <c r="F24" s="191"/>
      <c r="G24" s="192"/>
      <c r="H24" s="23"/>
      <c r="I24" s="71"/>
      <c r="J24" s="23"/>
      <c r="K24" s="23"/>
      <c r="L24" s="23"/>
      <c r="M24" s="23"/>
      <c r="N24" s="23"/>
      <c r="O24" s="14"/>
      <c r="P24" s="14"/>
      <c r="Q24" s="14"/>
      <c r="R24" s="14"/>
      <c r="S24" s="14"/>
      <c r="T24" s="14"/>
      <c r="U24" s="12"/>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row>
    <row r="25" spans="1:59" s="24" customFormat="1" ht="15" customHeight="1" x14ac:dyDescent="0.2">
      <c r="A25" s="49"/>
      <c r="B25" s="48"/>
      <c r="C25" s="75"/>
      <c r="D25" s="45">
        <f t="shared" si="0"/>
        <v>0</v>
      </c>
      <c r="E25" s="190"/>
      <c r="F25" s="191"/>
      <c r="G25" s="192"/>
      <c r="H25" s="23"/>
      <c r="I25" s="71"/>
      <c r="J25" s="23"/>
      <c r="K25" s="23"/>
      <c r="L25" s="23"/>
      <c r="M25" s="23"/>
      <c r="N25" s="23"/>
      <c r="O25" s="14"/>
      <c r="P25" s="14"/>
      <c r="Q25" s="14"/>
      <c r="R25" s="14"/>
      <c r="S25" s="14"/>
      <c r="T25" s="14"/>
      <c r="U25" s="12"/>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row>
    <row r="26" spans="1:59" s="24" customFormat="1" ht="15" customHeight="1" x14ac:dyDescent="0.2">
      <c r="A26" s="49"/>
      <c r="B26" s="48"/>
      <c r="C26" s="75"/>
      <c r="D26" s="45">
        <f t="shared" si="0"/>
        <v>0</v>
      </c>
      <c r="E26" s="190"/>
      <c r="F26" s="191"/>
      <c r="G26" s="192"/>
      <c r="H26" s="23"/>
      <c r="I26" s="71"/>
      <c r="J26" s="23"/>
      <c r="K26" s="23"/>
      <c r="L26" s="23"/>
      <c r="M26" s="23"/>
      <c r="N26" s="23"/>
      <c r="O26" s="14"/>
      <c r="P26" s="14"/>
      <c r="Q26" s="14"/>
      <c r="R26" s="14"/>
      <c r="S26" s="14"/>
      <c r="T26" s="14"/>
      <c r="U26" s="12"/>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row>
    <row r="27" spans="1:59" s="24" customFormat="1" ht="15" customHeight="1" x14ac:dyDescent="0.2">
      <c r="A27" s="49"/>
      <c r="B27" s="48"/>
      <c r="C27" s="75"/>
      <c r="D27" s="45">
        <f t="shared" si="0"/>
        <v>0</v>
      </c>
      <c r="E27" s="190"/>
      <c r="F27" s="191"/>
      <c r="G27" s="192"/>
      <c r="H27" s="23"/>
      <c r="I27" s="71"/>
      <c r="J27" s="23"/>
      <c r="K27" s="23"/>
      <c r="L27" s="23"/>
      <c r="M27" s="23"/>
      <c r="N27" s="23"/>
      <c r="O27" s="14"/>
      <c r="P27" s="14"/>
      <c r="Q27" s="14"/>
      <c r="R27" s="14"/>
      <c r="S27" s="14"/>
      <c r="T27" s="14"/>
      <c r="U27" s="12"/>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row>
    <row r="28" spans="1:59" s="24" customFormat="1" ht="15" customHeight="1" x14ac:dyDescent="0.2">
      <c r="A28" s="49"/>
      <c r="B28" s="48"/>
      <c r="C28" s="75"/>
      <c r="D28" s="45">
        <f t="shared" si="0"/>
        <v>0</v>
      </c>
      <c r="E28" s="190"/>
      <c r="F28" s="191"/>
      <c r="G28" s="192"/>
      <c r="H28" s="23"/>
      <c r="I28" s="71"/>
      <c r="J28" s="23"/>
      <c r="K28" s="23"/>
      <c r="L28" s="23"/>
      <c r="M28" s="23"/>
      <c r="N28" s="23"/>
      <c r="O28" s="14"/>
      <c r="P28" s="14"/>
      <c r="Q28" s="14"/>
      <c r="R28" s="14"/>
      <c r="S28" s="14"/>
      <c r="T28" s="14"/>
      <c r="U28" s="12"/>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row>
    <row r="29" spans="1:59" s="24" customFormat="1" ht="15" customHeight="1" x14ac:dyDescent="0.2">
      <c r="A29" s="49"/>
      <c r="B29" s="48"/>
      <c r="C29" s="75"/>
      <c r="D29" s="45">
        <f t="shared" si="0"/>
        <v>0</v>
      </c>
      <c r="E29" s="190"/>
      <c r="F29" s="191"/>
      <c r="G29" s="192"/>
      <c r="H29" s="23"/>
      <c r="I29" s="71"/>
      <c r="J29" s="23"/>
      <c r="K29" s="23"/>
      <c r="L29" s="23"/>
      <c r="M29" s="23"/>
      <c r="N29" s="23"/>
      <c r="O29" s="14"/>
      <c r="P29" s="14"/>
      <c r="Q29" s="14"/>
      <c r="R29" s="14"/>
      <c r="S29" s="14"/>
      <c r="T29" s="14"/>
      <c r="U29" s="12"/>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s="24" customFormat="1" ht="15" customHeight="1" x14ac:dyDescent="0.2">
      <c r="A30" s="49"/>
      <c r="B30" s="48"/>
      <c r="C30" s="75"/>
      <c r="D30" s="45">
        <f t="shared" si="0"/>
        <v>0</v>
      </c>
      <c r="E30" s="190"/>
      <c r="F30" s="191"/>
      <c r="G30" s="192"/>
      <c r="H30" s="23"/>
      <c r="I30" s="71"/>
      <c r="J30" s="23"/>
      <c r="K30" s="23"/>
      <c r="L30" s="23"/>
      <c r="M30" s="23"/>
      <c r="N30" s="23"/>
      <c r="O30" s="14"/>
      <c r="P30" s="14"/>
      <c r="Q30" s="14"/>
      <c r="R30" s="14"/>
      <c r="S30" s="14"/>
      <c r="T30" s="14"/>
      <c r="U30" s="12"/>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row>
    <row r="31" spans="1:59" s="24" customFormat="1" ht="15" customHeight="1" x14ac:dyDescent="0.2">
      <c r="A31" s="49"/>
      <c r="B31" s="48"/>
      <c r="C31" s="75"/>
      <c r="D31" s="45">
        <f t="shared" si="0"/>
        <v>0</v>
      </c>
      <c r="E31" s="190"/>
      <c r="F31" s="191"/>
      <c r="G31" s="192"/>
      <c r="H31" s="23"/>
      <c r="I31" s="71"/>
      <c r="J31" s="23"/>
      <c r="K31" s="23"/>
      <c r="L31" s="23"/>
      <c r="M31" s="23"/>
      <c r="N31" s="23"/>
      <c r="O31" s="14"/>
      <c r="P31" s="14"/>
      <c r="Q31" s="14"/>
      <c r="R31" s="14"/>
      <c r="S31" s="14"/>
      <c r="T31" s="14"/>
      <c r="U31" s="12"/>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row>
    <row r="32" spans="1:59" s="24" customFormat="1" ht="15" customHeight="1" x14ac:dyDescent="0.2">
      <c r="A32" s="49"/>
      <c r="B32" s="48"/>
      <c r="C32" s="75"/>
      <c r="D32" s="45">
        <f t="shared" si="0"/>
        <v>0</v>
      </c>
      <c r="E32" s="190"/>
      <c r="F32" s="191"/>
      <c r="G32" s="192"/>
      <c r="H32" s="23"/>
      <c r="I32" s="71"/>
      <c r="J32" s="23"/>
      <c r="K32" s="23"/>
      <c r="L32" s="23"/>
      <c r="M32" s="23"/>
      <c r="N32" s="23"/>
      <c r="O32" s="14"/>
      <c r="P32" s="14"/>
      <c r="Q32" s="14"/>
      <c r="R32" s="14"/>
      <c r="S32" s="14"/>
      <c r="T32" s="14"/>
      <c r="U32" s="12"/>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row>
    <row r="33" spans="1:59" s="24" customFormat="1" ht="15" customHeight="1" x14ac:dyDescent="0.2">
      <c r="A33" s="49"/>
      <c r="B33" s="48"/>
      <c r="C33" s="75"/>
      <c r="D33" s="45">
        <f t="shared" si="0"/>
        <v>0</v>
      </c>
      <c r="E33" s="190"/>
      <c r="F33" s="191"/>
      <c r="G33" s="192"/>
      <c r="H33" s="23"/>
      <c r="I33" s="71"/>
      <c r="J33" s="23"/>
      <c r="K33" s="23"/>
      <c r="L33" s="23"/>
      <c r="M33" s="23"/>
      <c r="N33" s="23"/>
      <c r="O33" s="14"/>
      <c r="P33" s="14"/>
      <c r="Q33" s="14"/>
      <c r="R33" s="14"/>
      <c r="S33" s="14"/>
      <c r="T33" s="14"/>
      <c r="U33" s="12"/>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row>
    <row r="34" spans="1:59" s="24" customFormat="1" ht="15" customHeight="1" x14ac:dyDescent="0.2">
      <c r="A34" s="49"/>
      <c r="B34" s="48"/>
      <c r="C34" s="75"/>
      <c r="D34" s="45">
        <f t="shared" si="0"/>
        <v>0</v>
      </c>
      <c r="E34" s="190"/>
      <c r="F34" s="191"/>
      <c r="G34" s="192"/>
      <c r="H34" s="23"/>
      <c r="I34" s="71"/>
      <c r="J34" s="23"/>
      <c r="K34" s="23"/>
      <c r="L34" s="23"/>
      <c r="M34" s="23"/>
      <c r="N34" s="23"/>
      <c r="O34" s="14"/>
      <c r="P34" s="14"/>
      <c r="Q34" s="14"/>
      <c r="R34" s="14"/>
      <c r="S34" s="14"/>
      <c r="T34" s="14"/>
      <c r="U34" s="12"/>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row>
    <row r="35" spans="1:59" s="24" customFormat="1" ht="15" customHeight="1" x14ac:dyDescent="0.2">
      <c r="A35" s="49"/>
      <c r="B35" s="48"/>
      <c r="C35" s="75"/>
      <c r="D35" s="45">
        <f t="shared" si="0"/>
        <v>0</v>
      </c>
      <c r="E35" s="190"/>
      <c r="F35" s="191"/>
      <c r="G35" s="192"/>
      <c r="H35" s="23"/>
      <c r="I35" s="71"/>
      <c r="J35" s="23"/>
      <c r="K35" s="23"/>
      <c r="L35" s="23"/>
      <c r="M35" s="23"/>
      <c r="N35" s="23"/>
      <c r="O35" s="14"/>
      <c r="P35" s="14"/>
      <c r="Q35" s="14"/>
      <c r="R35" s="14"/>
      <c r="S35" s="14"/>
      <c r="T35" s="14"/>
      <c r="U35" s="12"/>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row>
    <row r="36" spans="1:59" s="24" customFormat="1" ht="15" customHeight="1" x14ac:dyDescent="0.2">
      <c r="A36" s="49"/>
      <c r="B36" s="48"/>
      <c r="C36" s="75"/>
      <c r="D36" s="45">
        <f t="shared" si="0"/>
        <v>0</v>
      </c>
      <c r="E36" s="190"/>
      <c r="F36" s="191"/>
      <c r="G36" s="192"/>
      <c r="H36" s="23"/>
      <c r="I36" s="71"/>
      <c r="J36" s="23"/>
      <c r="K36" s="23"/>
      <c r="L36" s="23"/>
      <c r="M36" s="23"/>
      <c r="N36" s="23"/>
      <c r="O36" s="14"/>
      <c r="P36" s="14"/>
      <c r="Q36" s="14"/>
      <c r="R36" s="14"/>
      <c r="S36" s="14"/>
      <c r="T36" s="14"/>
      <c r="U36" s="12"/>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row>
    <row r="37" spans="1:59" s="24" customFormat="1" ht="15" customHeight="1" x14ac:dyDescent="0.2">
      <c r="A37" s="49"/>
      <c r="B37" s="48"/>
      <c r="C37" s="75"/>
      <c r="D37" s="45">
        <f t="shared" si="0"/>
        <v>0</v>
      </c>
      <c r="E37" s="190"/>
      <c r="F37" s="191"/>
      <c r="G37" s="192"/>
      <c r="H37" s="23"/>
      <c r="I37" s="71"/>
      <c r="J37" s="23"/>
      <c r="K37" s="23"/>
      <c r="L37" s="23"/>
      <c r="M37" s="23"/>
      <c r="N37" s="23"/>
      <c r="O37" s="14"/>
      <c r="P37" s="14"/>
      <c r="Q37" s="14"/>
      <c r="R37" s="14"/>
      <c r="S37" s="14"/>
      <c r="T37" s="14"/>
      <c r="U37" s="12"/>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row>
    <row r="38" spans="1:59" s="24" customFormat="1" ht="15" customHeight="1" x14ac:dyDescent="0.2">
      <c r="A38" s="49"/>
      <c r="B38" s="48"/>
      <c r="C38" s="75"/>
      <c r="D38" s="45">
        <f t="shared" si="0"/>
        <v>0</v>
      </c>
      <c r="E38" s="190"/>
      <c r="F38" s="191"/>
      <c r="G38" s="192"/>
      <c r="H38" s="23"/>
      <c r="I38" s="71"/>
      <c r="J38" s="23"/>
      <c r="K38" s="23"/>
      <c r="L38" s="23"/>
      <c r="M38" s="23"/>
      <c r="N38" s="23"/>
      <c r="O38" s="14"/>
      <c r="P38" s="14"/>
      <c r="Q38" s="14"/>
      <c r="R38" s="14"/>
      <c r="S38" s="14"/>
      <c r="T38" s="14"/>
      <c r="U38" s="12"/>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59" s="24" customFormat="1" ht="15" customHeight="1" x14ac:dyDescent="0.2">
      <c r="A39" s="49"/>
      <c r="B39" s="48"/>
      <c r="C39" s="75"/>
      <c r="D39" s="45">
        <f t="shared" si="0"/>
        <v>0</v>
      </c>
      <c r="E39" s="190"/>
      <c r="F39" s="191"/>
      <c r="G39" s="192"/>
      <c r="H39" s="23"/>
      <c r="I39" s="71"/>
      <c r="J39" s="23"/>
      <c r="K39" s="23"/>
      <c r="L39" s="23"/>
      <c r="M39" s="23"/>
      <c r="N39" s="23"/>
      <c r="O39" s="14"/>
      <c r="P39" s="14"/>
      <c r="Q39" s="14"/>
      <c r="R39" s="14"/>
      <c r="S39" s="14"/>
      <c r="T39" s="14"/>
      <c r="U39" s="12"/>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row>
    <row r="40" spans="1:59" s="24" customFormat="1" ht="15" customHeight="1" x14ac:dyDescent="0.2">
      <c r="A40" s="49"/>
      <c r="B40" s="48"/>
      <c r="C40" s="75"/>
      <c r="D40" s="45">
        <f t="shared" si="0"/>
        <v>0</v>
      </c>
      <c r="E40" s="190"/>
      <c r="F40" s="191"/>
      <c r="G40" s="192"/>
      <c r="H40" s="23"/>
      <c r="I40" s="71"/>
      <c r="J40" s="23"/>
      <c r="K40" s="23"/>
      <c r="L40" s="23"/>
      <c r="M40" s="23"/>
      <c r="N40" s="23"/>
      <c r="O40" s="14"/>
      <c r="P40" s="14"/>
      <c r="Q40" s="14"/>
      <c r="R40" s="14"/>
      <c r="S40" s="14"/>
      <c r="T40" s="14"/>
      <c r="U40" s="12"/>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row>
    <row r="41" spans="1:59" s="24" customFormat="1" ht="15" customHeight="1" x14ac:dyDescent="0.2">
      <c r="A41" s="49"/>
      <c r="B41" s="48"/>
      <c r="C41" s="75"/>
      <c r="D41" s="45">
        <f t="shared" si="0"/>
        <v>0</v>
      </c>
      <c r="E41" s="190"/>
      <c r="F41" s="191"/>
      <c r="G41" s="192"/>
      <c r="H41" s="23"/>
      <c r="I41" s="71"/>
      <c r="J41" s="23"/>
      <c r="K41" s="23"/>
      <c r="L41" s="23"/>
      <c r="M41" s="23"/>
      <c r="N41" s="23"/>
      <c r="O41" s="14"/>
      <c r="P41" s="14"/>
      <c r="Q41" s="14"/>
      <c r="R41" s="14"/>
      <c r="S41" s="14"/>
      <c r="T41" s="14"/>
      <c r="U41" s="12"/>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row>
    <row r="42" spans="1:59" s="24" customFormat="1" ht="15" customHeight="1" x14ac:dyDescent="0.2">
      <c r="A42" s="49"/>
      <c r="B42" s="48"/>
      <c r="C42" s="75"/>
      <c r="D42" s="45">
        <f t="shared" si="0"/>
        <v>0</v>
      </c>
      <c r="E42" s="190"/>
      <c r="F42" s="191"/>
      <c r="G42" s="192"/>
      <c r="H42" s="23"/>
      <c r="I42" s="71"/>
      <c r="J42" s="23"/>
      <c r="K42" s="23"/>
      <c r="L42" s="23"/>
      <c r="M42" s="23"/>
      <c r="N42" s="23"/>
      <c r="O42" s="14"/>
      <c r="P42" s="14"/>
      <c r="Q42" s="14"/>
      <c r="R42" s="14"/>
      <c r="S42" s="14"/>
      <c r="T42" s="14"/>
      <c r="U42" s="12"/>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row>
    <row r="43" spans="1:59" s="24" customFormat="1" ht="15" customHeight="1" x14ac:dyDescent="0.2">
      <c r="A43" s="49"/>
      <c r="B43" s="48"/>
      <c r="C43" s="75"/>
      <c r="D43" s="45">
        <f t="shared" si="0"/>
        <v>0</v>
      </c>
      <c r="E43" s="190"/>
      <c r="F43" s="191"/>
      <c r="G43" s="192"/>
      <c r="H43" s="23"/>
      <c r="I43" s="71"/>
      <c r="J43" s="23"/>
      <c r="K43" s="23"/>
      <c r="L43" s="23"/>
      <c r="M43" s="23"/>
      <c r="N43" s="23"/>
      <c r="O43" s="14"/>
      <c r="P43" s="14"/>
      <c r="Q43" s="14"/>
      <c r="R43" s="14"/>
      <c r="S43" s="14"/>
      <c r="T43" s="14"/>
      <c r="U43" s="12"/>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row>
    <row r="44" spans="1:59" s="24" customFormat="1" ht="15" customHeight="1" x14ac:dyDescent="0.2">
      <c r="A44" s="49"/>
      <c r="B44" s="48"/>
      <c r="C44" s="75"/>
      <c r="D44" s="45">
        <f t="shared" si="0"/>
        <v>0</v>
      </c>
      <c r="E44" s="190"/>
      <c r="F44" s="191"/>
      <c r="G44" s="192"/>
      <c r="H44" s="23"/>
      <c r="I44" s="71"/>
      <c r="J44" s="23"/>
      <c r="K44" s="23"/>
      <c r="L44" s="23"/>
      <c r="M44" s="23"/>
      <c r="N44" s="23"/>
      <c r="O44" s="14"/>
      <c r="P44" s="14"/>
      <c r="Q44" s="14"/>
      <c r="R44" s="14"/>
      <c r="S44" s="14"/>
      <c r="T44" s="14"/>
      <c r="U44" s="12"/>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row>
    <row r="45" spans="1:59" s="24" customFormat="1" ht="15" customHeight="1" x14ac:dyDescent="0.2">
      <c r="A45" s="49"/>
      <c r="B45" s="48"/>
      <c r="C45" s="75"/>
      <c r="D45" s="45">
        <f t="shared" si="0"/>
        <v>0</v>
      </c>
      <c r="E45" s="190"/>
      <c r="F45" s="191"/>
      <c r="G45" s="192"/>
      <c r="H45" s="23"/>
      <c r="I45" s="71"/>
      <c r="J45" s="23"/>
      <c r="K45" s="23"/>
      <c r="L45" s="23"/>
      <c r="M45" s="23"/>
      <c r="N45" s="23"/>
      <c r="O45" s="14"/>
      <c r="P45" s="14"/>
      <c r="Q45" s="14"/>
      <c r="R45" s="14"/>
      <c r="S45" s="14"/>
      <c r="T45" s="14"/>
      <c r="U45" s="12"/>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1:59" s="24" customFormat="1" ht="15" customHeight="1" x14ac:dyDescent="0.2">
      <c r="A46" s="49"/>
      <c r="B46" s="48"/>
      <c r="C46" s="75"/>
      <c r="D46" s="45">
        <f t="shared" si="0"/>
        <v>0</v>
      </c>
      <c r="E46" s="190"/>
      <c r="F46" s="191"/>
      <c r="G46" s="192"/>
      <c r="H46" s="23"/>
      <c r="I46" s="71"/>
      <c r="J46" s="23"/>
      <c r="K46" s="23"/>
      <c r="L46" s="23"/>
      <c r="M46" s="23"/>
      <c r="N46" s="23"/>
      <c r="O46" s="14"/>
      <c r="P46" s="14"/>
      <c r="Q46" s="14"/>
      <c r="R46" s="14"/>
      <c r="S46" s="14"/>
      <c r="T46" s="14"/>
      <c r="U46" s="12"/>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1:59" s="24" customFormat="1" ht="15" customHeight="1" x14ac:dyDescent="0.2">
      <c r="A47" s="49"/>
      <c r="B47" s="48"/>
      <c r="C47" s="75"/>
      <c r="D47" s="45">
        <f t="shared" si="0"/>
        <v>0</v>
      </c>
      <c r="E47" s="190"/>
      <c r="F47" s="191"/>
      <c r="G47" s="192"/>
      <c r="H47" s="23"/>
      <c r="I47" s="71"/>
      <c r="J47" s="23"/>
      <c r="K47" s="23"/>
      <c r="L47" s="23"/>
      <c r="M47" s="23"/>
      <c r="N47" s="23"/>
      <c r="O47" s="14"/>
      <c r="P47" s="14"/>
      <c r="Q47" s="14"/>
      <c r="R47" s="14"/>
      <c r="S47" s="14"/>
      <c r="T47" s="14"/>
      <c r="U47" s="12"/>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1:59" s="24" customFormat="1" ht="15" customHeight="1" x14ac:dyDescent="0.2">
      <c r="A48" s="49"/>
      <c r="B48" s="48"/>
      <c r="C48" s="75"/>
      <c r="D48" s="45">
        <f t="shared" si="0"/>
        <v>0</v>
      </c>
      <c r="E48" s="190"/>
      <c r="F48" s="191"/>
      <c r="G48" s="192"/>
      <c r="H48" s="23"/>
      <c r="I48" s="71"/>
      <c r="J48" s="23"/>
      <c r="K48" s="23"/>
      <c r="L48" s="23"/>
      <c r="M48" s="23"/>
      <c r="N48" s="23"/>
      <c r="O48" s="14"/>
      <c r="P48" s="14"/>
      <c r="Q48" s="14"/>
      <c r="R48" s="14"/>
      <c r="S48" s="14"/>
      <c r="T48" s="14"/>
      <c r="U48" s="12"/>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row>
    <row r="49" spans="1:59" s="24" customFormat="1" ht="15" customHeight="1" x14ac:dyDescent="0.2">
      <c r="A49" s="49"/>
      <c r="B49" s="48"/>
      <c r="C49" s="75"/>
      <c r="D49" s="45">
        <f t="shared" si="0"/>
        <v>0</v>
      </c>
      <c r="E49" s="190"/>
      <c r="F49" s="191"/>
      <c r="G49" s="192"/>
      <c r="H49" s="23"/>
      <c r="I49" s="71"/>
      <c r="J49" s="23"/>
      <c r="K49" s="23"/>
      <c r="L49" s="23"/>
      <c r="M49" s="23"/>
      <c r="N49" s="23"/>
      <c r="O49" s="14"/>
      <c r="P49" s="14"/>
      <c r="Q49" s="14"/>
      <c r="R49" s="14"/>
      <c r="S49" s="14"/>
      <c r="T49" s="14"/>
      <c r="U49" s="12"/>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row>
    <row r="50" spans="1:59" s="24" customFormat="1" ht="15" customHeight="1" x14ac:dyDescent="0.2">
      <c r="A50" s="49"/>
      <c r="B50" s="48"/>
      <c r="C50" s="75"/>
      <c r="D50" s="45">
        <f t="shared" si="0"/>
        <v>0</v>
      </c>
      <c r="E50" s="190"/>
      <c r="F50" s="191"/>
      <c r="G50" s="192"/>
      <c r="H50" s="23"/>
      <c r="I50" s="71"/>
      <c r="J50" s="23"/>
      <c r="K50" s="23"/>
      <c r="L50" s="23"/>
      <c r="M50" s="23"/>
      <c r="N50" s="23"/>
      <c r="O50" s="14"/>
      <c r="P50" s="14"/>
      <c r="Q50" s="14"/>
      <c r="R50" s="14"/>
      <c r="S50" s="14"/>
      <c r="T50" s="14"/>
      <c r="U50" s="12"/>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row>
    <row r="51" spans="1:59" s="24" customFormat="1" ht="15" customHeight="1" x14ac:dyDescent="0.2">
      <c r="A51" s="49"/>
      <c r="B51" s="48"/>
      <c r="C51" s="75"/>
      <c r="D51" s="45">
        <f t="shared" si="0"/>
        <v>0</v>
      </c>
      <c r="E51" s="190"/>
      <c r="F51" s="191"/>
      <c r="G51" s="192"/>
      <c r="H51" s="23"/>
      <c r="I51" s="71"/>
      <c r="J51" s="23"/>
      <c r="K51" s="23"/>
      <c r="L51" s="23"/>
      <c r="M51" s="23"/>
      <c r="N51" s="23">
        <v>17</v>
      </c>
      <c r="O51" s="14"/>
      <c r="P51" s="14"/>
      <c r="Q51" s="14"/>
      <c r="R51" s="14"/>
      <c r="S51" s="14"/>
      <c r="T51" s="14"/>
      <c r="U51" s="12"/>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row>
    <row r="52" spans="1:59" s="24" customFormat="1" ht="15" customHeight="1" x14ac:dyDescent="0.2">
      <c r="A52" s="49"/>
      <c r="B52" s="48"/>
      <c r="C52" s="75"/>
      <c r="D52" s="45">
        <f t="shared" si="0"/>
        <v>0</v>
      </c>
      <c r="E52" s="190"/>
      <c r="F52" s="191"/>
      <c r="G52" s="192"/>
      <c r="H52" s="23"/>
      <c r="I52" s="71"/>
      <c r="J52" s="23"/>
      <c r="K52" s="23"/>
      <c r="L52" s="23"/>
      <c r="M52" s="23"/>
      <c r="N52" s="23"/>
      <c r="O52" s="14"/>
      <c r="P52" s="14"/>
      <c r="Q52" s="14"/>
      <c r="R52" s="14"/>
      <c r="S52" s="14"/>
      <c r="T52" s="14"/>
      <c r="U52" s="12"/>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row>
    <row r="53" spans="1:59" s="24" customFormat="1" ht="15" customHeight="1" x14ac:dyDescent="0.2">
      <c r="A53" s="49"/>
      <c r="B53" s="48"/>
      <c r="C53" s="75"/>
      <c r="D53" s="45">
        <f t="shared" si="0"/>
        <v>0</v>
      </c>
      <c r="E53" s="190"/>
      <c r="F53" s="191"/>
      <c r="G53" s="192"/>
      <c r="H53" s="23"/>
      <c r="I53" s="71"/>
      <c r="J53" s="23"/>
      <c r="K53" s="23"/>
      <c r="L53" s="23"/>
      <c r="M53" s="23"/>
      <c r="N53" s="23">
        <v>17</v>
      </c>
      <c r="O53" s="14"/>
      <c r="P53" s="14"/>
      <c r="Q53" s="14"/>
      <c r="R53" s="14"/>
      <c r="S53" s="14"/>
      <c r="T53" s="14"/>
      <c r="U53" s="12"/>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row>
    <row r="54" spans="1:59" s="24" customFormat="1" ht="15" customHeight="1" x14ac:dyDescent="0.2">
      <c r="A54" s="49"/>
      <c r="B54" s="48"/>
      <c r="C54" s="75"/>
      <c r="D54" s="45">
        <f t="shared" si="0"/>
        <v>0</v>
      </c>
      <c r="E54" s="190"/>
      <c r="F54" s="191"/>
      <c r="G54" s="192"/>
      <c r="H54" s="23"/>
      <c r="I54" s="71"/>
      <c r="J54" s="23"/>
      <c r="K54" s="23"/>
      <c r="L54" s="23"/>
      <c r="M54" s="23"/>
      <c r="N54" s="23">
        <v>17</v>
      </c>
      <c r="O54" s="14"/>
      <c r="P54" s="14"/>
      <c r="Q54" s="14"/>
      <c r="R54" s="14"/>
      <c r="S54" s="14"/>
      <c r="T54" s="14"/>
      <c r="U54" s="12"/>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row>
    <row r="55" spans="1:59" s="24" customFormat="1" ht="15" customHeight="1" x14ac:dyDescent="0.2">
      <c r="A55" s="49"/>
      <c r="B55" s="48"/>
      <c r="C55" s="75"/>
      <c r="D55" s="45">
        <f t="shared" si="0"/>
        <v>0</v>
      </c>
      <c r="E55" s="190"/>
      <c r="F55" s="191"/>
      <c r="G55" s="192"/>
      <c r="H55" s="23"/>
      <c r="I55" s="71"/>
      <c r="J55" s="23"/>
      <c r="K55" s="23"/>
      <c r="L55" s="23"/>
      <c r="M55" s="23"/>
      <c r="N55" s="23"/>
      <c r="O55" s="14"/>
      <c r="P55" s="14"/>
      <c r="Q55" s="14"/>
      <c r="R55" s="14"/>
      <c r="S55" s="14"/>
      <c r="T55" s="14"/>
      <c r="U55" s="12"/>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row>
    <row r="56" spans="1:59" s="24" customFormat="1" ht="15" customHeight="1" x14ac:dyDescent="0.2">
      <c r="A56" s="49"/>
      <c r="B56" s="48"/>
      <c r="C56" s="75"/>
      <c r="D56" s="45">
        <f t="shared" si="0"/>
        <v>0</v>
      </c>
      <c r="E56" s="190"/>
      <c r="F56" s="191"/>
      <c r="G56" s="192"/>
      <c r="H56" s="23"/>
      <c r="I56" s="71"/>
      <c r="J56" s="23"/>
      <c r="K56" s="23"/>
      <c r="L56" s="23"/>
      <c r="M56" s="23"/>
      <c r="N56" s="23">
        <v>17</v>
      </c>
      <c r="O56" s="12"/>
      <c r="P56" s="12"/>
      <c r="Q56" s="12"/>
      <c r="R56" s="12"/>
      <c r="S56" s="12"/>
      <c r="T56" s="12"/>
      <c r="U56" s="12"/>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row>
    <row r="57" spans="1:59" s="24" customFormat="1" ht="15" customHeight="1" x14ac:dyDescent="0.2">
      <c r="A57" s="49"/>
      <c r="B57" s="48"/>
      <c r="C57" s="75"/>
      <c r="D57" s="45">
        <f t="shared" si="0"/>
        <v>0</v>
      </c>
      <c r="E57" s="190"/>
      <c r="F57" s="191"/>
      <c r="G57" s="192"/>
      <c r="H57" s="23"/>
      <c r="I57" s="71"/>
      <c r="J57" s="23"/>
      <c r="K57" s="23"/>
      <c r="L57" s="23"/>
      <c r="M57" s="23"/>
      <c r="N57" s="23"/>
      <c r="O57" s="12"/>
      <c r="P57" s="12"/>
      <c r="Q57" s="12"/>
      <c r="R57" s="12"/>
      <c r="S57" s="12"/>
      <c r="T57" s="12"/>
      <c r="U57" s="12"/>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row>
    <row r="58" spans="1:59" ht="15" customHeight="1" x14ac:dyDescent="0.2">
      <c r="A58" s="49"/>
      <c r="B58" s="48"/>
      <c r="C58" s="75"/>
      <c r="D58" s="45">
        <f t="shared" si="0"/>
        <v>0</v>
      </c>
      <c r="E58" s="190"/>
      <c r="F58" s="191"/>
      <c r="G58" s="192"/>
    </row>
    <row r="59" spans="1:59" ht="15" customHeight="1" x14ac:dyDescent="0.2">
      <c r="A59" s="49"/>
      <c r="B59" s="48"/>
      <c r="C59" s="75"/>
      <c r="D59" s="45">
        <f t="shared" si="0"/>
        <v>0</v>
      </c>
      <c r="E59" s="190"/>
      <c r="F59" s="191"/>
      <c r="G59" s="192"/>
    </row>
    <row r="60" spans="1:59" ht="15" customHeight="1" x14ac:dyDescent="0.2">
      <c r="A60" s="49"/>
      <c r="B60" s="48"/>
      <c r="C60" s="75"/>
      <c r="D60" s="45">
        <f t="shared" si="0"/>
        <v>0</v>
      </c>
      <c r="E60" s="190"/>
      <c r="F60" s="191"/>
      <c r="G60" s="192"/>
    </row>
    <row r="61" spans="1:59" ht="15" customHeight="1" x14ac:dyDescent="0.2">
      <c r="A61" s="49"/>
      <c r="B61" s="48"/>
      <c r="C61" s="75"/>
      <c r="D61" s="45">
        <f t="shared" si="0"/>
        <v>0</v>
      </c>
      <c r="E61" s="190"/>
      <c r="F61" s="191"/>
      <c r="G61" s="192"/>
    </row>
    <row r="62" spans="1:59" ht="15" customHeight="1" x14ac:dyDescent="0.2">
      <c r="A62" s="49"/>
      <c r="B62" s="48"/>
      <c r="C62" s="75"/>
      <c r="D62" s="45">
        <f t="shared" si="0"/>
        <v>0</v>
      </c>
      <c r="E62" s="190"/>
      <c r="F62" s="191"/>
      <c r="G62" s="192"/>
    </row>
    <row r="63" spans="1:59" ht="15" customHeight="1" x14ac:dyDescent="0.2">
      <c r="A63" s="49"/>
      <c r="B63" s="48"/>
      <c r="C63" s="75"/>
      <c r="D63" s="45">
        <f t="shared" si="0"/>
        <v>0</v>
      </c>
      <c r="E63" s="190"/>
      <c r="F63" s="191"/>
      <c r="G63" s="192"/>
    </row>
    <row r="64" spans="1:59" ht="15" customHeight="1" x14ac:dyDescent="0.2">
      <c r="A64" s="49"/>
      <c r="B64" s="48"/>
      <c r="C64" s="75"/>
      <c r="D64" s="45">
        <f t="shared" si="0"/>
        <v>0</v>
      </c>
      <c r="E64" s="190"/>
      <c r="F64" s="191"/>
      <c r="G64" s="192"/>
    </row>
    <row r="65" spans="1:9" ht="15" customHeight="1" x14ac:dyDescent="0.2">
      <c r="A65" s="49"/>
      <c r="B65" s="48"/>
      <c r="C65" s="75"/>
      <c r="D65" s="45">
        <f t="shared" si="0"/>
        <v>0</v>
      </c>
      <c r="E65" s="190"/>
      <c r="F65" s="191"/>
      <c r="G65" s="192"/>
    </row>
    <row r="66" spans="1:9" s="14" customFormat="1" x14ac:dyDescent="0.2">
      <c r="I66" s="70"/>
    </row>
    <row r="67" spans="1:9" s="14" customFormat="1" x14ac:dyDescent="0.2">
      <c r="I67" s="70"/>
    </row>
    <row r="68" spans="1:9" s="14" customFormat="1" x14ac:dyDescent="0.2">
      <c r="I68" s="70"/>
    </row>
    <row r="69" spans="1:9" s="14" customFormat="1" x14ac:dyDescent="0.2">
      <c r="I69" s="70"/>
    </row>
    <row r="70" spans="1:9" s="14" customFormat="1" x14ac:dyDescent="0.2">
      <c r="I70" s="70"/>
    </row>
    <row r="71" spans="1:9" s="14" customFormat="1" x14ac:dyDescent="0.2">
      <c r="I71" s="70"/>
    </row>
    <row r="72" spans="1:9" s="14" customFormat="1" x14ac:dyDescent="0.2">
      <c r="I72" s="70"/>
    </row>
    <row r="73" spans="1:9" s="14" customFormat="1" x14ac:dyDescent="0.2">
      <c r="I73" s="70"/>
    </row>
    <row r="74" spans="1:9" s="14" customFormat="1" x14ac:dyDescent="0.2">
      <c r="I74" s="70"/>
    </row>
    <row r="75" spans="1:9" s="14" customFormat="1" x14ac:dyDescent="0.2">
      <c r="I75" s="70"/>
    </row>
    <row r="76" spans="1:9" s="14" customFormat="1" x14ac:dyDescent="0.2">
      <c r="I76" s="70"/>
    </row>
    <row r="77" spans="1:9" s="14" customFormat="1" x14ac:dyDescent="0.2">
      <c r="I77" s="70"/>
    </row>
    <row r="78" spans="1:9" s="14" customFormat="1" x14ac:dyDescent="0.2">
      <c r="I78" s="70"/>
    </row>
    <row r="79" spans="1:9" s="14" customFormat="1" x14ac:dyDescent="0.2">
      <c r="I79" s="70"/>
    </row>
    <row r="80" spans="1:9" s="14" customFormat="1" x14ac:dyDescent="0.2">
      <c r="I80" s="70"/>
    </row>
    <row r="81" spans="9:9" s="14" customFormat="1" x14ac:dyDescent="0.2">
      <c r="I81" s="70"/>
    </row>
    <row r="82" spans="9:9" s="14" customFormat="1" x14ac:dyDescent="0.2">
      <c r="I82" s="70"/>
    </row>
    <row r="83" spans="9:9" s="14" customFormat="1" x14ac:dyDescent="0.2">
      <c r="I83" s="70"/>
    </row>
    <row r="84" spans="9:9" s="14" customFormat="1" x14ac:dyDescent="0.2">
      <c r="I84" s="70"/>
    </row>
    <row r="85" spans="9:9" s="14" customFormat="1" x14ac:dyDescent="0.2">
      <c r="I85" s="70"/>
    </row>
    <row r="86" spans="9:9" s="14" customFormat="1" x14ac:dyDescent="0.2">
      <c r="I86" s="70"/>
    </row>
    <row r="87" spans="9:9" s="14" customFormat="1" x14ac:dyDescent="0.2">
      <c r="I87" s="70"/>
    </row>
    <row r="88" spans="9:9" s="14" customFormat="1" x14ac:dyDescent="0.2">
      <c r="I88" s="70"/>
    </row>
    <row r="89" spans="9:9" s="14" customFormat="1" x14ac:dyDescent="0.2">
      <c r="I89" s="70"/>
    </row>
    <row r="90" spans="9:9" s="14" customFormat="1" x14ac:dyDescent="0.2">
      <c r="I90" s="70"/>
    </row>
    <row r="91" spans="9:9" s="14" customFormat="1" x14ac:dyDescent="0.2">
      <c r="I91" s="70"/>
    </row>
    <row r="92" spans="9:9" s="14" customFormat="1" x14ac:dyDescent="0.2">
      <c r="I92" s="70"/>
    </row>
    <row r="93" spans="9:9" s="14" customFormat="1" x14ac:dyDescent="0.2">
      <c r="I93" s="70"/>
    </row>
    <row r="94" spans="9:9" s="14" customFormat="1" x14ac:dyDescent="0.2">
      <c r="I94" s="70"/>
    </row>
    <row r="95" spans="9:9" s="14" customFormat="1" x14ac:dyDescent="0.2">
      <c r="I95" s="70"/>
    </row>
    <row r="96" spans="9:9" s="14" customFormat="1" x14ac:dyDescent="0.2">
      <c r="I96" s="70"/>
    </row>
    <row r="97" spans="9:9" s="14" customFormat="1" x14ac:dyDescent="0.2">
      <c r="I97" s="70"/>
    </row>
    <row r="98" spans="9:9" s="14" customFormat="1" x14ac:dyDescent="0.2">
      <c r="I98" s="70"/>
    </row>
    <row r="99" spans="9:9" s="14" customFormat="1" x14ac:dyDescent="0.2">
      <c r="I99" s="70"/>
    </row>
    <row r="100" spans="9:9" s="14" customFormat="1" x14ac:dyDescent="0.2">
      <c r="I100" s="70"/>
    </row>
    <row r="101" spans="9:9" s="14" customFormat="1" x14ac:dyDescent="0.2">
      <c r="I101" s="70"/>
    </row>
    <row r="102" spans="9:9" s="14" customFormat="1" x14ac:dyDescent="0.2">
      <c r="I102" s="70"/>
    </row>
    <row r="103" spans="9:9" s="14" customFormat="1" x14ac:dyDescent="0.2">
      <c r="I103" s="70"/>
    </row>
    <row r="104" spans="9:9" s="14" customFormat="1" x14ac:dyDescent="0.2">
      <c r="I104" s="70"/>
    </row>
    <row r="105" spans="9:9" s="14" customFormat="1" x14ac:dyDescent="0.2">
      <c r="I105" s="70"/>
    </row>
    <row r="106" spans="9:9" s="14" customFormat="1" x14ac:dyDescent="0.2">
      <c r="I106" s="70"/>
    </row>
    <row r="107" spans="9:9" s="14" customFormat="1" x14ac:dyDescent="0.2">
      <c r="I107" s="70"/>
    </row>
    <row r="108" spans="9:9" s="14" customFormat="1" x14ac:dyDescent="0.2">
      <c r="I108" s="70"/>
    </row>
    <row r="109" spans="9:9" s="14" customFormat="1" x14ac:dyDescent="0.2">
      <c r="I109" s="70"/>
    </row>
    <row r="110" spans="9:9" s="14" customFormat="1" x14ac:dyDescent="0.2">
      <c r="I110" s="70"/>
    </row>
    <row r="111" spans="9:9" s="14" customFormat="1" x14ac:dyDescent="0.2">
      <c r="I111" s="70"/>
    </row>
    <row r="112" spans="9:9" s="14" customFormat="1" x14ac:dyDescent="0.2">
      <c r="I112" s="70"/>
    </row>
    <row r="113" spans="9:9" s="14" customFormat="1" x14ac:dyDescent="0.2">
      <c r="I113" s="70"/>
    </row>
    <row r="114" spans="9:9" s="14" customFormat="1" x14ac:dyDescent="0.2">
      <c r="I114" s="70"/>
    </row>
    <row r="115" spans="9:9" s="14" customFormat="1" x14ac:dyDescent="0.2">
      <c r="I115" s="70"/>
    </row>
    <row r="116" spans="9:9" s="14" customFormat="1" x14ac:dyDescent="0.2">
      <c r="I116" s="70"/>
    </row>
    <row r="117" spans="9:9" s="14" customFormat="1" x14ac:dyDescent="0.2">
      <c r="I117" s="70"/>
    </row>
    <row r="118" spans="9:9" s="14" customFormat="1" x14ac:dyDescent="0.2">
      <c r="I118" s="70"/>
    </row>
    <row r="119" spans="9:9" s="14" customFormat="1" x14ac:dyDescent="0.2">
      <c r="I119" s="70"/>
    </row>
    <row r="120" spans="9:9" s="14" customFormat="1" x14ac:dyDescent="0.2">
      <c r="I120" s="70"/>
    </row>
    <row r="121" spans="9:9" s="14" customFormat="1" x14ac:dyDescent="0.2">
      <c r="I121" s="70"/>
    </row>
    <row r="122" spans="9:9" s="14" customFormat="1" x14ac:dyDescent="0.2">
      <c r="I122" s="70"/>
    </row>
    <row r="123" spans="9:9" s="14" customFormat="1" x14ac:dyDescent="0.2">
      <c r="I123" s="70"/>
    </row>
    <row r="124" spans="9:9" s="14" customFormat="1" x14ac:dyDescent="0.2">
      <c r="I124" s="70"/>
    </row>
    <row r="125" spans="9:9" s="14" customFormat="1" x14ac:dyDescent="0.2">
      <c r="I125" s="70"/>
    </row>
    <row r="126" spans="9:9" s="14" customFormat="1" x14ac:dyDescent="0.2">
      <c r="I126" s="70"/>
    </row>
    <row r="127" spans="9:9" s="14" customFormat="1" x14ac:dyDescent="0.2">
      <c r="I127" s="70"/>
    </row>
    <row r="128" spans="9:9" s="14" customFormat="1" x14ac:dyDescent="0.2">
      <c r="I128" s="70"/>
    </row>
    <row r="129" spans="9:9" s="14" customFormat="1" x14ac:dyDescent="0.2">
      <c r="I129" s="70"/>
    </row>
    <row r="130" spans="9:9" s="14" customFormat="1" x14ac:dyDescent="0.2">
      <c r="I130" s="70"/>
    </row>
    <row r="131" spans="9:9" s="14" customFormat="1" x14ac:dyDescent="0.2">
      <c r="I131" s="70"/>
    </row>
    <row r="132" spans="9:9" s="14" customFormat="1" x14ac:dyDescent="0.2">
      <c r="I132" s="70"/>
    </row>
    <row r="133" spans="9:9" s="14" customFormat="1" x14ac:dyDescent="0.2">
      <c r="I133" s="70"/>
    </row>
    <row r="134" spans="9:9" s="14" customFormat="1" x14ac:dyDescent="0.2">
      <c r="I134" s="70"/>
    </row>
    <row r="135" spans="9:9" s="14" customFormat="1" x14ac:dyDescent="0.2">
      <c r="I135" s="70"/>
    </row>
    <row r="136" spans="9:9" s="14" customFormat="1" x14ac:dyDescent="0.2">
      <c r="I136" s="70"/>
    </row>
    <row r="137" spans="9:9" s="14" customFormat="1" x14ac:dyDescent="0.2">
      <c r="I137" s="70"/>
    </row>
    <row r="138" spans="9:9" s="14" customFormat="1" x14ac:dyDescent="0.2">
      <c r="I138" s="70"/>
    </row>
    <row r="139" spans="9:9" s="14" customFormat="1" x14ac:dyDescent="0.2">
      <c r="I139" s="70"/>
    </row>
    <row r="140" spans="9:9" s="14" customFormat="1" x14ac:dyDescent="0.2">
      <c r="I140" s="70"/>
    </row>
    <row r="141" spans="9:9" s="14" customFormat="1" x14ac:dyDescent="0.2">
      <c r="I141" s="70"/>
    </row>
    <row r="142" spans="9:9" s="14" customFormat="1" x14ac:dyDescent="0.2">
      <c r="I142" s="70"/>
    </row>
    <row r="143" spans="9:9" s="14" customFormat="1" x14ac:dyDescent="0.2">
      <c r="I143" s="70"/>
    </row>
    <row r="144" spans="9:9" s="14" customFormat="1" x14ac:dyDescent="0.2">
      <c r="I144" s="70"/>
    </row>
    <row r="145" spans="9:9" s="14" customFormat="1" x14ac:dyDescent="0.2">
      <c r="I145" s="70"/>
    </row>
    <row r="146" spans="9:9" s="14" customFormat="1" x14ac:dyDescent="0.2">
      <c r="I146" s="70"/>
    </row>
    <row r="147" spans="9:9" s="14" customFormat="1" x14ac:dyDescent="0.2">
      <c r="I147" s="70"/>
    </row>
    <row r="148" spans="9:9" s="14" customFormat="1" x14ac:dyDescent="0.2">
      <c r="I148" s="70"/>
    </row>
    <row r="149" spans="9:9" s="14" customFormat="1" x14ac:dyDescent="0.2">
      <c r="I149" s="70"/>
    </row>
    <row r="150" spans="9:9" s="14" customFormat="1" x14ac:dyDescent="0.2">
      <c r="I150" s="70"/>
    </row>
    <row r="151" spans="9:9" s="14" customFormat="1" x14ac:dyDescent="0.2">
      <c r="I151" s="70"/>
    </row>
    <row r="152" spans="9:9" s="14" customFormat="1" x14ac:dyDescent="0.2">
      <c r="I152" s="70"/>
    </row>
    <row r="153" spans="9:9" s="14" customFormat="1" x14ac:dyDescent="0.2">
      <c r="I153" s="70"/>
    </row>
    <row r="154" spans="9:9" s="14" customFormat="1" x14ac:dyDescent="0.2">
      <c r="I154" s="70"/>
    </row>
    <row r="155" spans="9:9" s="14" customFormat="1" x14ac:dyDescent="0.2">
      <c r="I155" s="70"/>
    </row>
    <row r="156" spans="9:9" s="14" customFormat="1" x14ac:dyDescent="0.2">
      <c r="I156" s="70"/>
    </row>
    <row r="157" spans="9:9" s="14" customFormat="1" x14ac:dyDescent="0.2">
      <c r="I157" s="70"/>
    </row>
    <row r="158" spans="9:9" s="14" customFormat="1" x14ac:dyDescent="0.2">
      <c r="I158" s="70"/>
    </row>
    <row r="159" spans="9:9" s="14" customFormat="1" x14ac:dyDescent="0.2">
      <c r="I159" s="70"/>
    </row>
    <row r="160" spans="9:9" s="14" customFormat="1" x14ac:dyDescent="0.2">
      <c r="I160" s="70"/>
    </row>
    <row r="161" spans="9:9" s="14" customFormat="1" x14ac:dyDescent="0.2">
      <c r="I161" s="70"/>
    </row>
    <row r="162" spans="9:9" s="14" customFormat="1" x14ac:dyDescent="0.2">
      <c r="I162" s="70"/>
    </row>
    <row r="163" spans="9:9" s="14" customFormat="1" x14ac:dyDescent="0.2">
      <c r="I163" s="70"/>
    </row>
    <row r="164" spans="9:9" s="14" customFormat="1" x14ac:dyDescent="0.2">
      <c r="I164" s="70"/>
    </row>
    <row r="165" spans="9:9" s="14" customFormat="1" x14ac:dyDescent="0.2">
      <c r="I165" s="70"/>
    </row>
    <row r="166" spans="9:9" s="14" customFormat="1" x14ac:dyDescent="0.2">
      <c r="I166" s="70"/>
    </row>
    <row r="167" spans="9:9" s="14" customFormat="1" x14ac:dyDescent="0.2">
      <c r="I167" s="70"/>
    </row>
    <row r="168" spans="9:9" s="14" customFormat="1" x14ac:dyDescent="0.2">
      <c r="I168" s="70"/>
    </row>
    <row r="169" spans="9:9" s="14" customFormat="1" x14ac:dyDescent="0.2">
      <c r="I169" s="70"/>
    </row>
    <row r="170" spans="9:9" s="14" customFormat="1" x14ac:dyDescent="0.2">
      <c r="I170" s="70"/>
    </row>
    <row r="171" spans="9:9" s="14" customFormat="1" x14ac:dyDescent="0.2">
      <c r="I171" s="70"/>
    </row>
    <row r="172" spans="9:9" s="14" customFormat="1" x14ac:dyDescent="0.2">
      <c r="I172" s="70"/>
    </row>
    <row r="173" spans="9:9" s="14" customFormat="1" x14ac:dyDescent="0.2">
      <c r="I173" s="70"/>
    </row>
    <row r="174" spans="9:9" s="14" customFormat="1" x14ac:dyDescent="0.2">
      <c r="I174" s="70"/>
    </row>
    <row r="175" spans="9:9" s="14" customFormat="1" x14ac:dyDescent="0.2">
      <c r="I175" s="70"/>
    </row>
    <row r="176" spans="9:9" s="14" customFormat="1" x14ac:dyDescent="0.2">
      <c r="I176" s="70"/>
    </row>
    <row r="177" spans="9:9" s="14" customFormat="1" x14ac:dyDescent="0.2">
      <c r="I177" s="70"/>
    </row>
    <row r="178" spans="9:9" s="14" customFormat="1" x14ac:dyDescent="0.2">
      <c r="I178" s="70"/>
    </row>
    <row r="179" spans="9:9" s="14" customFormat="1" x14ac:dyDescent="0.2">
      <c r="I179" s="70"/>
    </row>
    <row r="180" spans="9:9" s="14" customFormat="1" x14ac:dyDescent="0.2">
      <c r="I180" s="70"/>
    </row>
    <row r="181" spans="9:9" s="14" customFormat="1" x14ac:dyDescent="0.2">
      <c r="I181" s="70"/>
    </row>
    <row r="182" spans="9:9" s="14" customFormat="1" x14ac:dyDescent="0.2">
      <c r="I182" s="70"/>
    </row>
    <row r="183" spans="9:9" s="14" customFormat="1" x14ac:dyDescent="0.2">
      <c r="I183" s="70"/>
    </row>
    <row r="184" spans="9:9" s="14" customFormat="1" x14ac:dyDescent="0.2">
      <c r="I184" s="70"/>
    </row>
    <row r="185" spans="9:9" s="14" customFormat="1" x14ac:dyDescent="0.2">
      <c r="I185" s="70"/>
    </row>
    <row r="186" spans="9:9" s="14" customFormat="1" x14ac:dyDescent="0.2">
      <c r="I186" s="70"/>
    </row>
    <row r="187" spans="9:9" s="14" customFormat="1" x14ac:dyDescent="0.2">
      <c r="I187" s="70"/>
    </row>
    <row r="188" spans="9:9" s="14" customFormat="1" x14ac:dyDescent="0.2">
      <c r="I188" s="70"/>
    </row>
    <row r="189" spans="9:9" s="14" customFormat="1" x14ac:dyDescent="0.2">
      <c r="I189" s="70"/>
    </row>
    <row r="190" spans="9:9" s="14" customFormat="1" x14ac:dyDescent="0.2">
      <c r="I190" s="70"/>
    </row>
    <row r="191" spans="9:9" s="14" customFormat="1" x14ac:dyDescent="0.2">
      <c r="I191" s="70"/>
    </row>
    <row r="192" spans="9:9" s="14" customFormat="1" x14ac:dyDescent="0.2">
      <c r="I192" s="70"/>
    </row>
    <row r="193" spans="9:9" s="14" customFormat="1" x14ac:dyDescent="0.2">
      <c r="I193" s="70"/>
    </row>
    <row r="194" spans="9:9" s="14" customFormat="1" x14ac:dyDescent="0.2">
      <c r="I194" s="70"/>
    </row>
    <row r="195" spans="9:9" s="14" customFormat="1" x14ac:dyDescent="0.2">
      <c r="I195" s="70"/>
    </row>
    <row r="196" spans="9:9" s="14" customFormat="1" x14ac:dyDescent="0.2">
      <c r="I196" s="70"/>
    </row>
    <row r="197" spans="9:9" s="14" customFormat="1" x14ac:dyDescent="0.2">
      <c r="I197" s="70"/>
    </row>
    <row r="198" spans="9:9" s="14" customFormat="1" x14ac:dyDescent="0.2">
      <c r="I198" s="70"/>
    </row>
    <row r="199" spans="9:9" s="14" customFormat="1" x14ac:dyDescent="0.2">
      <c r="I199" s="70"/>
    </row>
    <row r="200" spans="9:9" s="14" customFormat="1" x14ac:dyDescent="0.2">
      <c r="I200" s="70"/>
    </row>
    <row r="201" spans="9:9" s="14" customFormat="1" x14ac:dyDescent="0.2">
      <c r="I201" s="70"/>
    </row>
    <row r="202" spans="9:9" s="14" customFormat="1" x14ac:dyDescent="0.2">
      <c r="I202" s="70"/>
    </row>
    <row r="203" spans="9:9" s="14" customFormat="1" x14ac:dyDescent="0.2">
      <c r="I203" s="70"/>
    </row>
    <row r="204" spans="9:9" s="14" customFormat="1" x14ac:dyDescent="0.2">
      <c r="I204" s="70"/>
    </row>
    <row r="205" spans="9:9" s="14" customFormat="1" x14ac:dyDescent="0.2">
      <c r="I205" s="70"/>
    </row>
    <row r="206" spans="9:9" s="14" customFormat="1" x14ac:dyDescent="0.2">
      <c r="I206" s="70"/>
    </row>
    <row r="207" spans="9:9" s="14" customFormat="1" x14ac:dyDescent="0.2">
      <c r="I207" s="70"/>
    </row>
    <row r="208" spans="9:9" s="14" customFormat="1" x14ac:dyDescent="0.2">
      <c r="I208" s="70"/>
    </row>
    <row r="209" spans="9:9" s="14" customFormat="1" x14ac:dyDescent="0.2">
      <c r="I209" s="70"/>
    </row>
    <row r="210" spans="9:9" s="14" customFormat="1" x14ac:dyDescent="0.2">
      <c r="I210" s="70"/>
    </row>
    <row r="211" spans="9:9" s="14" customFormat="1" x14ac:dyDescent="0.2">
      <c r="I211" s="70"/>
    </row>
    <row r="212" spans="9:9" s="14" customFormat="1" x14ac:dyDescent="0.2">
      <c r="I212" s="70"/>
    </row>
    <row r="213" spans="9:9" s="14" customFormat="1" x14ac:dyDescent="0.2">
      <c r="I213" s="70"/>
    </row>
    <row r="214" spans="9:9" s="14" customFormat="1" x14ac:dyDescent="0.2">
      <c r="I214" s="70"/>
    </row>
    <row r="215" spans="9:9" s="14" customFormat="1" x14ac:dyDescent="0.2">
      <c r="I215" s="70"/>
    </row>
    <row r="216" spans="9:9" s="14" customFormat="1" x14ac:dyDescent="0.2">
      <c r="I216" s="70"/>
    </row>
    <row r="217" spans="9:9" s="14" customFormat="1" x14ac:dyDescent="0.2">
      <c r="I217" s="70"/>
    </row>
    <row r="218" spans="9:9" s="14" customFormat="1" x14ac:dyDescent="0.2">
      <c r="I218" s="70"/>
    </row>
    <row r="219" spans="9:9" s="14" customFormat="1" x14ac:dyDescent="0.2">
      <c r="I219" s="70"/>
    </row>
    <row r="220" spans="9:9" s="14" customFormat="1" x14ac:dyDescent="0.2">
      <c r="I220" s="70"/>
    </row>
    <row r="221" spans="9:9" s="14" customFormat="1" x14ac:dyDescent="0.2">
      <c r="I221" s="70"/>
    </row>
    <row r="222" spans="9:9" s="14" customFormat="1" x14ac:dyDescent="0.2">
      <c r="I222" s="70"/>
    </row>
    <row r="223" spans="9:9" s="14" customFormat="1" x14ac:dyDescent="0.2">
      <c r="I223" s="70"/>
    </row>
    <row r="224" spans="9:9" s="14" customFormat="1" x14ac:dyDescent="0.2">
      <c r="I224" s="70"/>
    </row>
    <row r="225" spans="9:9" s="14" customFormat="1" x14ac:dyDescent="0.2">
      <c r="I225" s="70"/>
    </row>
    <row r="226" spans="9:9" s="14" customFormat="1" x14ac:dyDescent="0.2">
      <c r="I226" s="70"/>
    </row>
    <row r="227" spans="9:9" s="14" customFormat="1" x14ac:dyDescent="0.2">
      <c r="I227" s="70"/>
    </row>
    <row r="228" spans="9:9" s="14" customFormat="1" x14ac:dyDescent="0.2">
      <c r="I228" s="70"/>
    </row>
    <row r="229" spans="9:9" s="14" customFormat="1" x14ac:dyDescent="0.2">
      <c r="I229" s="70"/>
    </row>
    <row r="230" spans="9:9" s="14" customFormat="1" x14ac:dyDescent="0.2">
      <c r="I230" s="70"/>
    </row>
    <row r="231" spans="9:9" s="14" customFormat="1" x14ac:dyDescent="0.2">
      <c r="I231" s="70"/>
    </row>
    <row r="232" spans="9:9" s="14" customFormat="1" x14ac:dyDescent="0.2">
      <c r="I232" s="70"/>
    </row>
    <row r="233" spans="9:9" s="14" customFormat="1" x14ac:dyDescent="0.2">
      <c r="I233" s="70"/>
    </row>
    <row r="234" spans="9:9" s="14" customFormat="1" x14ac:dyDescent="0.2">
      <c r="I234" s="70"/>
    </row>
    <row r="235" spans="9:9" s="14" customFormat="1" x14ac:dyDescent="0.2">
      <c r="I235" s="70"/>
    </row>
    <row r="236" spans="9:9" s="14" customFormat="1" x14ac:dyDescent="0.2">
      <c r="I236" s="70"/>
    </row>
    <row r="237" spans="9:9" s="14" customFormat="1" x14ac:dyDescent="0.2">
      <c r="I237" s="70"/>
    </row>
    <row r="238" spans="9:9" s="14" customFormat="1" x14ac:dyDescent="0.2">
      <c r="I238" s="70"/>
    </row>
    <row r="239" spans="9:9" s="14" customFormat="1" x14ac:dyDescent="0.2">
      <c r="I239" s="70"/>
    </row>
    <row r="240" spans="9:9" s="14" customFormat="1" x14ac:dyDescent="0.2">
      <c r="I240" s="70"/>
    </row>
    <row r="241" spans="9:9" s="14" customFormat="1" x14ac:dyDescent="0.2">
      <c r="I241" s="70"/>
    </row>
    <row r="242" spans="9:9" s="14" customFormat="1" x14ac:dyDescent="0.2">
      <c r="I242" s="70"/>
    </row>
    <row r="243" spans="9:9" s="14" customFormat="1" x14ac:dyDescent="0.2">
      <c r="I243" s="70"/>
    </row>
    <row r="244" spans="9:9" s="14" customFormat="1" x14ac:dyDescent="0.2">
      <c r="I244" s="70"/>
    </row>
    <row r="245" spans="9:9" s="14" customFormat="1" x14ac:dyDescent="0.2">
      <c r="I245" s="70"/>
    </row>
    <row r="246" spans="9:9" s="14" customFormat="1" x14ac:dyDescent="0.2">
      <c r="I246" s="70"/>
    </row>
    <row r="247" spans="9:9" s="14" customFormat="1" x14ac:dyDescent="0.2">
      <c r="I247" s="70"/>
    </row>
    <row r="248" spans="9:9" s="14" customFormat="1" x14ac:dyDescent="0.2">
      <c r="I248" s="70"/>
    </row>
    <row r="249" spans="9:9" s="14" customFormat="1" x14ac:dyDescent="0.2">
      <c r="I249" s="70"/>
    </row>
    <row r="250" spans="9:9" s="14" customFormat="1" x14ac:dyDescent="0.2">
      <c r="I250" s="70"/>
    </row>
    <row r="251" spans="9:9" s="14" customFormat="1" x14ac:dyDescent="0.2">
      <c r="I251" s="70"/>
    </row>
    <row r="252" spans="9:9" s="14" customFormat="1" x14ac:dyDescent="0.2">
      <c r="I252" s="70"/>
    </row>
    <row r="253" spans="9:9" s="14" customFormat="1" x14ac:dyDescent="0.2">
      <c r="I253" s="70"/>
    </row>
    <row r="254" spans="9:9" s="14" customFormat="1" x14ac:dyDescent="0.2">
      <c r="I254" s="70"/>
    </row>
    <row r="255" spans="9:9" s="14" customFormat="1" x14ac:dyDescent="0.2">
      <c r="I255" s="70"/>
    </row>
    <row r="256" spans="9:9" s="14" customFormat="1" x14ac:dyDescent="0.2">
      <c r="I256" s="70"/>
    </row>
    <row r="257" spans="9:9" s="14" customFormat="1" x14ac:dyDescent="0.2">
      <c r="I257" s="70"/>
    </row>
    <row r="258" spans="9:9" s="14" customFormat="1" x14ac:dyDescent="0.2">
      <c r="I258" s="70"/>
    </row>
    <row r="259" spans="9:9" s="14" customFormat="1" x14ac:dyDescent="0.2">
      <c r="I259" s="70"/>
    </row>
    <row r="260" spans="9:9" s="14" customFormat="1" x14ac:dyDescent="0.2">
      <c r="I260" s="70"/>
    </row>
    <row r="261" spans="9:9" s="14" customFormat="1" x14ac:dyDescent="0.2">
      <c r="I261" s="70"/>
    </row>
    <row r="262" spans="9:9" s="14" customFormat="1" x14ac:dyDescent="0.2">
      <c r="I262" s="70"/>
    </row>
    <row r="263" spans="9:9" s="14" customFormat="1" x14ac:dyDescent="0.2">
      <c r="I263" s="70"/>
    </row>
    <row r="264" spans="9:9" s="14" customFormat="1" x14ac:dyDescent="0.2">
      <c r="I264" s="70"/>
    </row>
    <row r="265" spans="9:9" s="14" customFormat="1" x14ac:dyDescent="0.2">
      <c r="I265" s="70"/>
    </row>
    <row r="266" spans="9:9" s="14" customFormat="1" x14ac:dyDescent="0.2">
      <c r="I266" s="70"/>
    </row>
    <row r="267" spans="9:9" s="14" customFormat="1" x14ac:dyDescent="0.2">
      <c r="I267" s="70"/>
    </row>
    <row r="268" spans="9:9" s="14" customFormat="1" x14ac:dyDescent="0.2">
      <c r="I268" s="70"/>
    </row>
    <row r="269" spans="9:9" s="14" customFormat="1" x14ac:dyDescent="0.2">
      <c r="I269" s="70"/>
    </row>
    <row r="270" spans="9:9" s="14" customFormat="1" x14ac:dyDescent="0.2">
      <c r="I270" s="70"/>
    </row>
    <row r="271" spans="9:9" s="14" customFormat="1" x14ac:dyDescent="0.2">
      <c r="I271" s="70"/>
    </row>
    <row r="272" spans="9:9" s="14" customFormat="1" x14ac:dyDescent="0.2">
      <c r="I272" s="70"/>
    </row>
    <row r="273" spans="9:9" s="14" customFormat="1" x14ac:dyDescent="0.2">
      <c r="I273" s="70"/>
    </row>
    <row r="274" spans="9:9" s="14" customFormat="1" x14ac:dyDescent="0.2">
      <c r="I274" s="70"/>
    </row>
    <row r="275" spans="9:9" s="14" customFormat="1" x14ac:dyDescent="0.2">
      <c r="I275" s="70"/>
    </row>
    <row r="276" spans="9:9" s="14" customFormat="1" x14ac:dyDescent="0.2">
      <c r="I276" s="70"/>
    </row>
    <row r="277" spans="9:9" s="14" customFormat="1" x14ac:dyDescent="0.2">
      <c r="I277" s="70"/>
    </row>
    <row r="278" spans="9:9" s="14" customFormat="1" x14ac:dyDescent="0.2">
      <c r="I278" s="70"/>
    </row>
    <row r="279" spans="9:9" s="14" customFormat="1" x14ac:dyDescent="0.2">
      <c r="I279" s="70"/>
    </row>
    <row r="280" spans="9:9" s="14" customFormat="1" x14ac:dyDescent="0.2">
      <c r="I280" s="70"/>
    </row>
    <row r="281" spans="9:9" s="14" customFormat="1" x14ac:dyDescent="0.2">
      <c r="I281" s="70"/>
    </row>
    <row r="282" spans="9:9" s="14" customFormat="1" x14ac:dyDescent="0.2">
      <c r="I282" s="70"/>
    </row>
    <row r="283" spans="9:9" s="14" customFormat="1" x14ac:dyDescent="0.2">
      <c r="I283" s="70"/>
    </row>
    <row r="284" spans="9:9" s="14" customFormat="1" x14ac:dyDescent="0.2">
      <c r="I284" s="70"/>
    </row>
    <row r="285" spans="9:9" s="14" customFormat="1" x14ac:dyDescent="0.2">
      <c r="I285" s="70"/>
    </row>
    <row r="286" spans="9:9" s="14" customFormat="1" x14ac:dyDescent="0.2">
      <c r="I286" s="70"/>
    </row>
    <row r="287" spans="9:9" s="14" customFormat="1" x14ac:dyDescent="0.2">
      <c r="I287" s="70"/>
    </row>
    <row r="288" spans="9:9" s="14" customFormat="1" x14ac:dyDescent="0.2">
      <c r="I288" s="70"/>
    </row>
    <row r="289" spans="9:9" s="14" customFormat="1" x14ac:dyDescent="0.2">
      <c r="I289" s="70"/>
    </row>
    <row r="290" spans="9:9" s="14" customFormat="1" x14ac:dyDescent="0.2">
      <c r="I290" s="70"/>
    </row>
    <row r="291" spans="9:9" s="14" customFormat="1" x14ac:dyDescent="0.2">
      <c r="I291" s="70"/>
    </row>
    <row r="292" spans="9:9" s="14" customFormat="1" x14ac:dyDescent="0.2">
      <c r="I292" s="70"/>
    </row>
    <row r="293" spans="9:9" s="14" customFormat="1" x14ac:dyDescent="0.2">
      <c r="I293" s="70"/>
    </row>
    <row r="294" spans="9:9" s="14" customFormat="1" x14ac:dyDescent="0.2">
      <c r="I294" s="70"/>
    </row>
    <row r="295" spans="9:9" s="14" customFormat="1" x14ac:dyDescent="0.2">
      <c r="I295" s="70"/>
    </row>
    <row r="296" spans="9:9" s="14" customFormat="1" x14ac:dyDescent="0.2">
      <c r="I296" s="70"/>
    </row>
    <row r="297" spans="9:9" s="14" customFormat="1" x14ac:dyDescent="0.2">
      <c r="I297" s="70"/>
    </row>
    <row r="298" spans="9:9" s="14" customFormat="1" x14ac:dyDescent="0.2">
      <c r="I298" s="70"/>
    </row>
    <row r="299" spans="9:9" s="14" customFormat="1" x14ac:dyDescent="0.2">
      <c r="I299" s="70"/>
    </row>
    <row r="300" spans="9:9" s="14" customFormat="1" x14ac:dyDescent="0.2">
      <c r="I300" s="70"/>
    </row>
    <row r="301" spans="9:9" s="14" customFormat="1" x14ac:dyDescent="0.2">
      <c r="I301" s="70"/>
    </row>
    <row r="302" spans="9:9" s="14" customFormat="1" x14ac:dyDescent="0.2">
      <c r="I302" s="70"/>
    </row>
  </sheetData>
  <sheetProtection sheet="1" objects="1" scenarios="1"/>
  <mergeCells count="63">
    <mergeCell ref="A1:G1"/>
    <mergeCell ref="A3:G3"/>
    <mergeCell ref="A4:A7"/>
    <mergeCell ref="B4:B7"/>
    <mergeCell ref="C4:D7"/>
    <mergeCell ref="E4:G7"/>
    <mergeCell ref="E20:G20"/>
    <mergeCell ref="E9:G9"/>
    <mergeCell ref="E10:G10"/>
    <mergeCell ref="E11:G11"/>
    <mergeCell ref="E12:G12"/>
    <mergeCell ref="E13:G13"/>
    <mergeCell ref="E14:G14"/>
    <mergeCell ref="E15:G15"/>
    <mergeCell ref="E16:G16"/>
    <mergeCell ref="E17:G17"/>
    <mergeCell ref="E18:G18"/>
    <mergeCell ref="E19:G19"/>
    <mergeCell ref="E32:G32"/>
    <mergeCell ref="E21:G21"/>
    <mergeCell ref="E22:G22"/>
    <mergeCell ref="E23:G23"/>
    <mergeCell ref="E24:G24"/>
    <mergeCell ref="E25:G25"/>
    <mergeCell ref="E26:G26"/>
    <mergeCell ref="E27:G27"/>
    <mergeCell ref="E28:G28"/>
    <mergeCell ref="E29:G29"/>
    <mergeCell ref="E30:G30"/>
    <mergeCell ref="E31:G31"/>
    <mergeCell ref="E44:G44"/>
    <mergeCell ref="E33:G33"/>
    <mergeCell ref="E34:G34"/>
    <mergeCell ref="E35:G35"/>
    <mergeCell ref="E36:G36"/>
    <mergeCell ref="E37:G37"/>
    <mergeCell ref="E38:G38"/>
    <mergeCell ref="E39:G39"/>
    <mergeCell ref="E40:G40"/>
    <mergeCell ref="E41:G41"/>
    <mergeCell ref="E42:G42"/>
    <mergeCell ref="E43:G43"/>
    <mergeCell ref="E56:G56"/>
    <mergeCell ref="E45:G45"/>
    <mergeCell ref="E46:G46"/>
    <mergeCell ref="E47:G47"/>
    <mergeCell ref="E48:G48"/>
    <mergeCell ref="E49:G49"/>
    <mergeCell ref="E50:G50"/>
    <mergeCell ref="E51:G51"/>
    <mergeCell ref="E52:G52"/>
    <mergeCell ref="E53:G53"/>
    <mergeCell ref="E54:G54"/>
    <mergeCell ref="E55:G55"/>
    <mergeCell ref="E63:G63"/>
    <mergeCell ref="E64:G64"/>
    <mergeCell ref="E65:G65"/>
    <mergeCell ref="E57:G57"/>
    <mergeCell ref="E58:G58"/>
    <mergeCell ref="E59:G59"/>
    <mergeCell ref="E60:G60"/>
    <mergeCell ref="E61:G61"/>
    <mergeCell ref="E62:G62"/>
  </mergeCells>
  <dataValidations count="1">
    <dataValidation allowBlank="1" showInputMessage="1" showErrorMessage="1" promptTitle="Anz. Kilometer" prompt="Eintrag Anzahl Kilometer" sqref="C9:C65"/>
  </dataValidations>
  <printOptions horizontalCentered="1"/>
  <pageMargins left="0.55118110236220474" right="0.35433070866141736" top="0.55118110236220474" bottom="0.47244094488188981" header="0.23622047244094491" footer="0.23622047244094491"/>
  <pageSetup paperSize="9" scale="80" orientation="portrait" r:id="rId1"/>
  <headerFooter alignWithMargins="0">
    <oddFooter>&amp;L&amp;"Verdana,Standard"&amp;8&amp;Z&amp;F&amp;C&amp;"Verdana,Standard"&amp;8Seite &amp;P v. &amp;N&amp;R&amp;"Verdana,Standard"&amp;8letzter Ausdruck: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G81"/>
  <sheetViews>
    <sheetView showZeros="0" zoomScaleNormal="100" zoomScaleSheetLayoutView="100" workbookViewId="0">
      <selection activeCell="A9" sqref="A9"/>
    </sheetView>
  </sheetViews>
  <sheetFormatPr baseColWidth="10" defaultColWidth="11.42578125" defaultRowHeight="14.25" x14ac:dyDescent="0.2"/>
  <cols>
    <col min="1" max="1" width="13.85546875" style="13" customWidth="1"/>
    <col min="2" max="2" width="44.140625" style="13" customWidth="1"/>
    <col min="3" max="3" width="5.85546875" style="13" customWidth="1"/>
    <col min="4" max="4" width="20.85546875" style="13" customWidth="1"/>
    <col min="5" max="5" width="4.42578125" style="13" bestFit="1" customWidth="1"/>
    <col min="6" max="7" width="13.85546875" style="13" customWidth="1"/>
    <col min="8" max="8" width="8.85546875" style="14" customWidth="1"/>
    <col min="9" max="9" width="80.140625" style="70" customWidth="1"/>
    <col min="10" max="13" width="8.85546875" style="14" customWidth="1"/>
    <col min="14" max="15" width="11.42578125" style="14"/>
    <col min="16" max="16" width="13.85546875" style="14" bestFit="1" customWidth="1"/>
    <col min="17" max="17" width="34.140625" style="14" customWidth="1"/>
    <col min="18" max="59" width="11.42578125" style="14"/>
    <col min="60" max="16384" width="11.42578125" style="13"/>
  </cols>
  <sheetData>
    <row r="1" spans="1:59" s="59" customFormat="1" ht="15" customHeight="1" thickBot="1" x14ac:dyDescent="0.25">
      <c r="A1" s="193" t="s">
        <v>75</v>
      </c>
      <c r="B1" s="193"/>
      <c r="C1" s="193"/>
      <c r="D1" s="193"/>
      <c r="E1" s="193"/>
      <c r="F1" s="193"/>
      <c r="G1" s="193"/>
      <c r="I1" s="71"/>
    </row>
    <row r="2" spans="1:59" s="59" customFormat="1" ht="15" customHeight="1" thickTop="1" x14ac:dyDescent="0.2">
      <c r="A2" s="61"/>
      <c r="B2" s="61"/>
      <c r="C2" s="61"/>
      <c r="D2" s="61"/>
      <c r="E2" s="61"/>
      <c r="F2" s="61"/>
      <c r="G2" s="62" t="str">
        <f>Hauptformular!C15&amp;", "&amp;Hauptformular!C16&amp;", "&amp;Hauptformular!C17&amp;" "&amp;Hauptformular!E17</f>
        <v xml:space="preserve">, ,  </v>
      </c>
      <c r="I2" s="71"/>
    </row>
    <row r="3" spans="1:59" s="22" customFormat="1" ht="45" customHeight="1" x14ac:dyDescent="0.2">
      <c r="A3" s="234" t="s">
        <v>27</v>
      </c>
      <c r="B3" s="234"/>
      <c r="C3" s="234"/>
      <c r="D3" s="234"/>
      <c r="E3" s="234"/>
      <c r="F3" s="234"/>
      <c r="G3" s="234"/>
      <c r="H3" s="21"/>
      <c r="I3" s="71" t="s">
        <v>40</v>
      </c>
      <c r="J3" s="21"/>
      <c r="K3" s="21"/>
      <c r="L3" s="21"/>
      <c r="M3" s="21"/>
      <c r="N3" s="21">
        <v>45</v>
      </c>
      <c r="O3" s="12"/>
      <c r="P3" s="12"/>
      <c r="Q3" s="12"/>
      <c r="R3" s="12"/>
      <c r="S3" s="12"/>
      <c r="T3" s="12"/>
      <c r="U3" s="12"/>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row>
    <row r="4" spans="1:59" s="24" customFormat="1" ht="10.15" customHeight="1" x14ac:dyDescent="0.2">
      <c r="A4" s="196" t="s">
        <v>0</v>
      </c>
      <c r="B4" s="199" t="s">
        <v>1</v>
      </c>
      <c r="C4" s="214" t="s">
        <v>16</v>
      </c>
      <c r="D4" s="215"/>
      <c r="E4" s="220" t="s">
        <v>17</v>
      </c>
      <c r="F4" s="221"/>
      <c r="G4" s="222"/>
      <c r="H4" s="23"/>
      <c r="I4" s="71"/>
      <c r="J4" s="23"/>
      <c r="K4" s="23"/>
      <c r="L4" s="23"/>
      <c r="M4" s="23"/>
      <c r="N4" s="23">
        <v>10</v>
      </c>
      <c r="O4" s="12"/>
      <c r="P4" s="12"/>
      <c r="Q4" s="12"/>
      <c r="R4" s="12"/>
      <c r="S4" s="12"/>
      <c r="T4" s="12"/>
      <c r="U4" s="12"/>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1:59" s="24" customFormat="1" ht="10.15" customHeight="1" x14ac:dyDescent="0.2">
      <c r="A5" s="197"/>
      <c r="B5" s="200"/>
      <c r="C5" s="216"/>
      <c r="D5" s="217"/>
      <c r="E5" s="223"/>
      <c r="F5" s="224"/>
      <c r="G5" s="225"/>
      <c r="H5" s="23"/>
      <c r="I5" s="71"/>
      <c r="J5" s="23"/>
      <c r="K5" s="23"/>
      <c r="L5" s="23"/>
      <c r="M5" s="23"/>
      <c r="N5" s="23">
        <v>10</v>
      </c>
      <c r="O5" s="12"/>
      <c r="P5" s="12"/>
      <c r="Q5" s="12"/>
      <c r="R5" s="12"/>
      <c r="S5" s="12"/>
      <c r="T5" s="12"/>
      <c r="U5" s="12"/>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row>
    <row r="6" spans="1:59" s="24" customFormat="1" ht="10.15" customHeight="1" x14ac:dyDescent="0.2">
      <c r="A6" s="197"/>
      <c r="B6" s="200"/>
      <c r="C6" s="216"/>
      <c r="D6" s="217"/>
      <c r="E6" s="223"/>
      <c r="F6" s="224"/>
      <c r="G6" s="225"/>
      <c r="H6" s="23"/>
      <c r="I6" s="71"/>
      <c r="J6" s="23"/>
      <c r="K6" s="23"/>
      <c r="L6" s="23"/>
      <c r="M6" s="23"/>
      <c r="N6" s="23">
        <v>10</v>
      </c>
      <c r="O6" s="12"/>
      <c r="P6" s="12"/>
      <c r="Q6" s="12"/>
      <c r="R6" s="12"/>
      <c r="S6" s="12"/>
      <c r="T6" s="12"/>
      <c r="U6" s="12"/>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row>
    <row r="7" spans="1:59" s="24" customFormat="1" ht="10.15" customHeight="1" x14ac:dyDescent="0.2">
      <c r="A7" s="197"/>
      <c r="B7" s="200"/>
      <c r="C7" s="218"/>
      <c r="D7" s="219"/>
      <c r="E7" s="223"/>
      <c r="F7" s="224"/>
      <c r="G7" s="225"/>
      <c r="H7" s="23"/>
      <c r="I7" s="71"/>
      <c r="J7" s="23"/>
      <c r="K7" s="23"/>
      <c r="L7" s="23"/>
      <c r="M7" s="23"/>
      <c r="N7" s="23">
        <v>10</v>
      </c>
      <c r="O7" s="12"/>
      <c r="P7" s="12"/>
      <c r="Q7" s="12"/>
      <c r="R7" s="12"/>
      <c r="S7" s="12"/>
      <c r="T7" s="12"/>
      <c r="U7" s="12"/>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row>
    <row r="8" spans="1:59" s="24" customFormat="1" ht="17.100000000000001" customHeight="1" x14ac:dyDescent="0.2">
      <c r="A8" s="5"/>
      <c r="B8" s="6" t="s">
        <v>25</v>
      </c>
      <c r="C8" s="51"/>
      <c r="D8" s="47">
        <f>SUM(D9:D4999)</f>
        <v>0</v>
      </c>
      <c r="E8" s="25"/>
      <c r="F8" s="26"/>
      <c r="G8" s="26"/>
      <c r="H8" s="23"/>
      <c r="I8" s="71" t="s">
        <v>25</v>
      </c>
      <c r="J8" s="23"/>
      <c r="K8" s="23"/>
      <c r="L8" s="23"/>
      <c r="M8" s="23"/>
      <c r="N8" s="23">
        <v>17</v>
      </c>
      <c r="O8" s="14"/>
      <c r="P8" s="14"/>
      <c r="Q8" s="14"/>
      <c r="R8" s="14"/>
      <c r="S8" s="14"/>
      <c r="T8" s="14"/>
      <c r="U8" s="12"/>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row>
    <row r="9" spans="1:59" s="24" customFormat="1" ht="15" customHeight="1" x14ac:dyDescent="0.2">
      <c r="A9" s="49"/>
      <c r="B9" s="48"/>
      <c r="C9" s="75"/>
      <c r="D9" s="50">
        <f>+C9*30</f>
        <v>0</v>
      </c>
      <c r="E9" s="190"/>
      <c r="F9" s="191"/>
      <c r="G9" s="192"/>
      <c r="H9" s="23"/>
      <c r="I9" s="71" t="s">
        <v>90</v>
      </c>
      <c r="J9" s="23"/>
      <c r="K9" s="23"/>
      <c r="L9" s="23"/>
      <c r="M9" s="23"/>
      <c r="N9" s="23">
        <v>17</v>
      </c>
      <c r="O9" s="12"/>
      <c r="P9" s="12"/>
      <c r="Q9" s="12"/>
      <c r="R9" s="12"/>
      <c r="S9" s="12"/>
      <c r="T9" s="12"/>
      <c r="U9" s="12"/>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row>
    <row r="10" spans="1:59" s="24" customFormat="1" ht="15" customHeight="1" x14ac:dyDescent="0.2">
      <c r="A10" s="49"/>
      <c r="B10" s="48"/>
      <c r="C10" s="75"/>
      <c r="D10" s="50">
        <f t="shared" ref="D10:D49" si="0">+C10*30</f>
        <v>0</v>
      </c>
      <c r="E10" s="190"/>
      <c r="F10" s="191"/>
      <c r="G10" s="192"/>
      <c r="H10" s="23"/>
      <c r="I10" s="71"/>
      <c r="J10" s="23"/>
      <c r="K10" s="23"/>
      <c r="L10" s="23"/>
      <c r="M10" s="23"/>
      <c r="N10" s="23"/>
      <c r="O10" s="12"/>
      <c r="P10" s="12"/>
      <c r="Q10" s="12"/>
      <c r="R10" s="12"/>
      <c r="S10" s="12"/>
      <c r="T10" s="12"/>
      <c r="U10" s="12"/>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row>
    <row r="11" spans="1:59" s="24" customFormat="1" ht="15" customHeight="1" x14ac:dyDescent="0.2">
      <c r="A11" s="49"/>
      <c r="B11" s="48"/>
      <c r="C11" s="75"/>
      <c r="D11" s="50">
        <f t="shared" si="0"/>
        <v>0</v>
      </c>
      <c r="E11" s="190"/>
      <c r="F11" s="191"/>
      <c r="G11" s="192"/>
      <c r="H11" s="23"/>
      <c r="I11" s="71"/>
      <c r="J11" s="23"/>
      <c r="K11" s="23"/>
      <c r="L11" s="23"/>
      <c r="M11" s="23"/>
      <c r="N11" s="23"/>
      <c r="O11" s="12"/>
      <c r="P11" s="12"/>
      <c r="Q11" s="12"/>
      <c r="R11" s="12"/>
      <c r="S11" s="12"/>
      <c r="T11" s="12"/>
      <c r="U11" s="12"/>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row>
    <row r="12" spans="1:59" s="24" customFormat="1" ht="15" customHeight="1" x14ac:dyDescent="0.2">
      <c r="A12" s="49"/>
      <c r="B12" s="48"/>
      <c r="C12" s="75"/>
      <c r="D12" s="50">
        <f t="shared" si="0"/>
        <v>0</v>
      </c>
      <c r="E12" s="190"/>
      <c r="F12" s="191"/>
      <c r="G12" s="192"/>
      <c r="H12" s="23"/>
      <c r="I12" s="71"/>
      <c r="J12" s="23"/>
      <c r="K12" s="23"/>
      <c r="L12" s="23"/>
      <c r="M12" s="23"/>
      <c r="N12" s="23"/>
      <c r="O12" s="12"/>
      <c r="P12" s="12"/>
      <c r="Q12" s="12"/>
      <c r="R12" s="12"/>
      <c r="S12" s="12"/>
      <c r="T12" s="12"/>
      <c r="U12" s="12"/>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row>
    <row r="13" spans="1:59" s="24" customFormat="1" ht="15" customHeight="1" x14ac:dyDescent="0.2">
      <c r="A13" s="49"/>
      <c r="B13" s="48"/>
      <c r="C13" s="75"/>
      <c r="D13" s="50">
        <f t="shared" si="0"/>
        <v>0</v>
      </c>
      <c r="E13" s="190"/>
      <c r="F13" s="191"/>
      <c r="G13" s="192"/>
      <c r="H13" s="23"/>
      <c r="I13" s="71"/>
      <c r="J13" s="23"/>
      <c r="K13" s="23"/>
      <c r="L13" s="23"/>
      <c r="M13" s="23"/>
      <c r="N13" s="23"/>
      <c r="O13" s="12"/>
      <c r="P13" s="12"/>
      <c r="Q13" s="12"/>
      <c r="R13" s="12"/>
      <c r="S13" s="12"/>
      <c r="T13" s="12"/>
      <c r="U13" s="12"/>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row>
    <row r="14" spans="1:59" s="24" customFormat="1" ht="15" customHeight="1" x14ac:dyDescent="0.2">
      <c r="A14" s="49"/>
      <c r="B14" s="48"/>
      <c r="C14" s="75"/>
      <c r="D14" s="50">
        <f t="shared" si="0"/>
        <v>0</v>
      </c>
      <c r="E14" s="190"/>
      <c r="F14" s="191"/>
      <c r="G14" s="192"/>
      <c r="H14" s="23"/>
      <c r="I14" s="71"/>
      <c r="J14" s="23"/>
      <c r="K14" s="23"/>
      <c r="L14" s="23"/>
      <c r="M14" s="23"/>
      <c r="N14" s="23"/>
      <c r="O14" s="12"/>
      <c r="P14" s="12"/>
      <c r="Q14" s="12"/>
      <c r="R14" s="12"/>
      <c r="S14" s="12"/>
      <c r="T14" s="12"/>
      <c r="U14" s="12"/>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row>
    <row r="15" spans="1:59" s="24" customFormat="1" ht="15" customHeight="1" x14ac:dyDescent="0.2">
      <c r="A15" s="49"/>
      <c r="B15" s="48"/>
      <c r="C15" s="75"/>
      <c r="D15" s="50">
        <f t="shared" si="0"/>
        <v>0</v>
      </c>
      <c r="E15" s="190"/>
      <c r="F15" s="191"/>
      <c r="G15" s="192"/>
      <c r="H15" s="23"/>
      <c r="I15" s="71"/>
      <c r="J15" s="23"/>
      <c r="K15" s="23"/>
      <c r="L15" s="23"/>
      <c r="M15" s="23"/>
      <c r="N15" s="23"/>
      <c r="O15" s="12"/>
      <c r="P15" s="12"/>
      <c r="Q15" s="12"/>
      <c r="R15" s="12"/>
      <c r="S15" s="12"/>
      <c r="T15" s="12"/>
      <c r="U15" s="12"/>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row>
    <row r="16" spans="1:59" s="24" customFormat="1" ht="15" customHeight="1" x14ac:dyDescent="0.2">
      <c r="A16" s="49"/>
      <c r="B16" s="48"/>
      <c r="C16" s="75"/>
      <c r="D16" s="50">
        <f t="shared" si="0"/>
        <v>0</v>
      </c>
      <c r="E16" s="190"/>
      <c r="F16" s="191"/>
      <c r="G16" s="192"/>
      <c r="H16" s="23"/>
      <c r="I16" s="71"/>
      <c r="J16" s="23"/>
      <c r="K16" s="23"/>
      <c r="L16" s="23"/>
      <c r="M16" s="23"/>
      <c r="N16" s="23"/>
      <c r="O16" s="12"/>
      <c r="P16" s="12"/>
      <c r="Q16" s="12"/>
      <c r="R16" s="12"/>
      <c r="S16" s="12"/>
      <c r="T16" s="12"/>
      <c r="U16" s="12"/>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row>
    <row r="17" spans="1:59" s="24" customFormat="1" ht="15" customHeight="1" x14ac:dyDescent="0.2">
      <c r="A17" s="49"/>
      <c r="B17" s="48"/>
      <c r="C17" s="75"/>
      <c r="D17" s="50">
        <f t="shared" si="0"/>
        <v>0</v>
      </c>
      <c r="E17" s="190"/>
      <c r="F17" s="191"/>
      <c r="G17" s="192"/>
      <c r="H17" s="23"/>
      <c r="I17" s="71"/>
      <c r="J17" s="23"/>
      <c r="K17" s="23"/>
      <c r="L17" s="23"/>
      <c r="M17" s="23"/>
      <c r="N17" s="23"/>
      <c r="O17" s="12"/>
      <c r="P17" s="12"/>
      <c r="Q17" s="12"/>
      <c r="R17" s="12"/>
      <c r="S17" s="12"/>
      <c r="T17" s="12"/>
      <c r="U17" s="12"/>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row>
    <row r="18" spans="1:59" s="24" customFormat="1" ht="15" customHeight="1" x14ac:dyDescent="0.2">
      <c r="A18" s="49"/>
      <c r="B18" s="48"/>
      <c r="C18" s="75"/>
      <c r="D18" s="50">
        <f t="shared" si="0"/>
        <v>0</v>
      </c>
      <c r="E18" s="190"/>
      <c r="F18" s="191"/>
      <c r="G18" s="192"/>
      <c r="H18" s="23"/>
      <c r="I18" s="71"/>
      <c r="J18" s="23"/>
      <c r="K18" s="23"/>
      <c r="L18" s="23"/>
      <c r="M18" s="23"/>
      <c r="N18" s="23"/>
      <c r="O18" s="12"/>
      <c r="P18" s="12"/>
      <c r="Q18" s="12"/>
      <c r="R18" s="12"/>
      <c r="S18" s="12"/>
      <c r="T18" s="12"/>
      <c r="U18" s="12"/>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row>
    <row r="19" spans="1:59" s="24" customFormat="1" ht="15" customHeight="1" x14ac:dyDescent="0.2">
      <c r="A19" s="49"/>
      <c r="B19" s="48"/>
      <c r="C19" s="75"/>
      <c r="D19" s="50">
        <f t="shared" si="0"/>
        <v>0</v>
      </c>
      <c r="E19" s="190"/>
      <c r="F19" s="191"/>
      <c r="G19" s="192"/>
      <c r="H19" s="23"/>
      <c r="I19" s="71"/>
      <c r="J19" s="23"/>
      <c r="K19" s="23"/>
      <c r="L19" s="23"/>
      <c r="M19" s="23"/>
      <c r="N19" s="23"/>
      <c r="O19" s="12"/>
      <c r="P19" s="12"/>
      <c r="Q19" s="12"/>
      <c r="R19" s="12"/>
      <c r="S19" s="12"/>
      <c r="T19" s="12"/>
      <c r="U19" s="12"/>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row>
    <row r="20" spans="1:59" s="24" customFormat="1" ht="15" customHeight="1" x14ac:dyDescent="0.2">
      <c r="A20" s="49"/>
      <c r="B20" s="48"/>
      <c r="C20" s="75"/>
      <c r="D20" s="50">
        <f t="shared" si="0"/>
        <v>0</v>
      </c>
      <c r="E20" s="190"/>
      <c r="F20" s="191"/>
      <c r="G20" s="192"/>
      <c r="H20" s="23"/>
      <c r="I20" s="71"/>
      <c r="J20" s="23"/>
      <c r="K20" s="23"/>
      <c r="L20" s="23"/>
      <c r="M20" s="23"/>
      <c r="N20" s="23"/>
      <c r="O20" s="12"/>
      <c r="P20" s="12"/>
      <c r="Q20" s="12"/>
      <c r="R20" s="12"/>
      <c r="S20" s="12"/>
      <c r="T20" s="12"/>
      <c r="U20" s="12"/>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row>
    <row r="21" spans="1:59" s="24" customFormat="1" ht="15" customHeight="1" x14ac:dyDescent="0.2">
      <c r="A21" s="49"/>
      <c r="B21" s="48"/>
      <c r="C21" s="75"/>
      <c r="D21" s="50">
        <f t="shared" si="0"/>
        <v>0</v>
      </c>
      <c r="E21" s="190"/>
      <c r="F21" s="191"/>
      <c r="G21" s="192"/>
      <c r="H21" s="23"/>
      <c r="I21" s="71"/>
      <c r="J21" s="23"/>
      <c r="K21" s="23"/>
      <c r="L21" s="23"/>
      <c r="M21" s="23"/>
      <c r="N21" s="23"/>
      <c r="O21" s="12"/>
      <c r="P21" s="12"/>
      <c r="Q21" s="12"/>
      <c r="R21" s="12"/>
      <c r="S21" s="12"/>
      <c r="T21" s="12"/>
      <c r="U21" s="12"/>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row>
    <row r="22" spans="1:59" s="24" customFormat="1" ht="15" customHeight="1" x14ac:dyDescent="0.2">
      <c r="A22" s="49"/>
      <c r="B22" s="48"/>
      <c r="C22" s="75"/>
      <c r="D22" s="50">
        <f t="shared" si="0"/>
        <v>0</v>
      </c>
      <c r="E22" s="190"/>
      <c r="F22" s="191"/>
      <c r="G22" s="192"/>
      <c r="H22" s="23"/>
      <c r="I22" s="71"/>
      <c r="J22" s="23"/>
      <c r="K22" s="23"/>
      <c r="L22" s="23"/>
      <c r="M22" s="23"/>
      <c r="N22" s="23"/>
      <c r="O22" s="12"/>
      <c r="P22" s="12"/>
      <c r="Q22" s="12"/>
      <c r="R22" s="12"/>
      <c r="S22" s="12"/>
      <c r="T22" s="12"/>
      <c r="U22" s="12"/>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row>
    <row r="23" spans="1:59" s="24" customFormat="1" ht="15" customHeight="1" x14ac:dyDescent="0.2">
      <c r="A23" s="49"/>
      <c r="B23" s="48"/>
      <c r="C23" s="75"/>
      <c r="D23" s="50">
        <f t="shared" si="0"/>
        <v>0</v>
      </c>
      <c r="E23" s="190"/>
      <c r="F23" s="191"/>
      <c r="G23" s="192"/>
      <c r="H23" s="23"/>
      <c r="I23" s="71"/>
      <c r="J23" s="23"/>
      <c r="K23" s="23"/>
      <c r="L23" s="23"/>
      <c r="M23" s="23"/>
      <c r="N23" s="23"/>
      <c r="O23" s="12"/>
      <c r="P23" s="12"/>
      <c r="Q23" s="12"/>
      <c r="R23" s="12"/>
      <c r="S23" s="12"/>
      <c r="T23" s="12"/>
      <c r="U23" s="12"/>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row>
    <row r="24" spans="1:59" s="24" customFormat="1" ht="15" customHeight="1" x14ac:dyDescent="0.2">
      <c r="A24" s="49"/>
      <c r="B24" s="48"/>
      <c r="C24" s="75"/>
      <c r="D24" s="50">
        <f t="shared" si="0"/>
        <v>0</v>
      </c>
      <c r="E24" s="190"/>
      <c r="F24" s="191"/>
      <c r="G24" s="192"/>
      <c r="H24" s="23"/>
      <c r="I24" s="71"/>
      <c r="J24" s="23"/>
      <c r="K24" s="23"/>
      <c r="L24" s="23"/>
      <c r="M24" s="23"/>
      <c r="N24" s="23"/>
      <c r="O24" s="12"/>
      <c r="P24" s="12"/>
      <c r="Q24" s="12"/>
      <c r="R24" s="12"/>
      <c r="S24" s="12"/>
      <c r="T24" s="12"/>
      <c r="U24" s="12"/>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row>
    <row r="25" spans="1:59" s="24" customFormat="1" ht="15" customHeight="1" x14ac:dyDescent="0.2">
      <c r="A25" s="49"/>
      <c r="B25" s="48"/>
      <c r="C25" s="75"/>
      <c r="D25" s="50">
        <f t="shared" si="0"/>
        <v>0</v>
      </c>
      <c r="E25" s="190"/>
      <c r="F25" s="191"/>
      <c r="G25" s="192"/>
      <c r="H25" s="23"/>
      <c r="I25" s="71"/>
      <c r="J25" s="23"/>
      <c r="K25" s="23"/>
      <c r="L25" s="23"/>
      <c r="M25" s="23"/>
      <c r="N25" s="23"/>
      <c r="O25" s="12"/>
      <c r="P25" s="12"/>
      <c r="Q25" s="12"/>
      <c r="R25" s="12"/>
      <c r="S25" s="12"/>
      <c r="T25" s="12"/>
      <c r="U25" s="12"/>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row>
    <row r="26" spans="1:59" s="24" customFormat="1" ht="15" customHeight="1" x14ac:dyDescent="0.2">
      <c r="A26" s="49"/>
      <c r="B26" s="48"/>
      <c r="C26" s="75"/>
      <c r="D26" s="50">
        <f t="shared" si="0"/>
        <v>0</v>
      </c>
      <c r="E26" s="190"/>
      <c r="F26" s="191"/>
      <c r="G26" s="192"/>
      <c r="H26" s="23"/>
      <c r="I26" s="71"/>
      <c r="J26" s="23"/>
      <c r="K26" s="23"/>
      <c r="L26" s="23"/>
      <c r="M26" s="23"/>
      <c r="N26" s="23"/>
      <c r="O26" s="12"/>
      <c r="P26" s="12"/>
      <c r="Q26" s="12"/>
      <c r="R26" s="12"/>
      <c r="S26" s="12"/>
      <c r="T26" s="12"/>
      <c r="U26" s="12"/>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row>
    <row r="27" spans="1:59" s="24" customFormat="1" ht="15" customHeight="1" x14ac:dyDescent="0.2">
      <c r="A27" s="49"/>
      <c r="B27" s="48"/>
      <c r="C27" s="75"/>
      <c r="D27" s="50">
        <f t="shared" si="0"/>
        <v>0</v>
      </c>
      <c r="E27" s="190"/>
      <c r="F27" s="191"/>
      <c r="G27" s="192"/>
      <c r="H27" s="23"/>
      <c r="I27" s="71"/>
      <c r="J27" s="23"/>
      <c r="K27" s="23"/>
      <c r="L27" s="23"/>
      <c r="M27" s="23"/>
      <c r="N27" s="23"/>
      <c r="O27" s="12"/>
      <c r="P27" s="12"/>
      <c r="Q27" s="12"/>
      <c r="R27" s="12"/>
      <c r="S27" s="12"/>
      <c r="T27" s="12"/>
      <c r="U27" s="12"/>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row>
    <row r="28" spans="1:59" s="24" customFormat="1" ht="15" customHeight="1" x14ac:dyDescent="0.2">
      <c r="A28" s="49"/>
      <c r="B28" s="48"/>
      <c r="C28" s="75"/>
      <c r="D28" s="50">
        <f t="shared" si="0"/>
        <v>0</v>
      </c>
      <c r="E28" s="190"/>
      <c r="F28" s="191"/>
      <c r="G28" s="192"/>
      <c r="H28" s="23"/>
      <c r="I28" s="71"/>
      <c r="J28" s="23"/>
      <c r="K28" s="23"/>
      <c r="L28" s="23"/>
      <c r="M28" s="23"/>
      <c r="N28" s="23"/>
      <c r="O28" s="12"/>
      <c r="P28" s="12"/>
      <c r="Q28" s="12"/>
      <c r="R28" s="12"/>
      <c r="S28" s="12"/>
      <c r="T28" s="12"/>
      <c r="U28" s="12"/>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row>
    <row r="29" spans="1:59" s="24" customFormat="1" ht="15" customHeight="1" x14ac:dyDescent="0.2">
      <c r="A29" s="49"/>
      <c r="B29" s="48"/>
      <c r="C29" s="75"/>
      <c r="D29" s="50">
        <f t="shared" si="0"/>
        <v>0</v>
      </c>
      <c r="E29" s="190"/>
      <c r="F29" s="191"/>
      <c r="G29" s="192"/>
      <c r="H29" s="23"/>
      <c r="I29" s="71"/>
      <c r="J29" s="23"/>
      <c r="K29" s="23"/>
      <c r="L29" s="23"/>
      <c r="M29" s="23"/>
      <c r="N29" s="23"/>
      <c r="O29" s="12"/>
      <c r="P29" s="12"/>
      <c r="Q29" s="12"/>
      <c r="R29" s="12"/>
      <c r="S29" s="12"/>
      <c r="T29" s="12"/>
      <c r="U29" s="12"/>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s="24" customFormat="1" ht="15" customHeight="1" x14ac:dyDescent="0.2">
      <c r="A30" s="49"/>
      <c r="B30" s="48"/>
      <c r="C30" s="75"/>
      <c r="D30" s="50">
        <f t="shared" si="0"/>
        <v>0</v>
      </c>
      <c r="E30" s="190"/>
      <c r="F30" s="191"/>
      <c r="G30" s="192"/>
      <c r="H30" s="23"/>
      <c r="I30" s="71"/>
      <c r="J30" s="23"/>
      <c r="K30" s="23"/>
      <c r="L30" s="23"/>
      <c r="M30" s="23"/>
      <c r="N30" s="23"/>
      <c r="O30" s="12"/>
      <c r="P30" s="12"/>
      <c r="Q30" s="12"/>
      <c r="R30" s="12"/>
      <c r="S30" s="12"/>
      <c r="T30" s="12"/>
      <c r="U30" s="12"/>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row>
    <row r="31" spans="1:59" s="24" customFormat="1" ht="15" customHeight="1" x14ac:dyDescent="0.2">
      <c r="A31" s="49"/>
      <c r="B31" s="48"/>
      <c r="C31" s="75"/>
      <c r="D31" s="50">
        <f t="shared" si="0"/>
        <v>0</v>
      </c>
      <c r="E31" s="190"/>
      <c r="F31" s="191"/>
      <c r="G31" s="192"/>
      <c r="H31" s="23"/>
      <c r="I31" s="71"/>
      <c r="J31" s="23"/>
      <c r="K31" s="23"/>
      <c r="L31" s="23"/>
      <c r="M31" s="23"/>
      <c r="N31" s="23"/>
      <c r="O31" s="12"/>
      <c r="P31" s="12"/>
      <c r="Q31" s="12"/>
      <c r="R31" s="12"/>
      <c r="S31" s="12"/>
      <c r="T31" s="12"/>
      <c r="U31" s="12"/>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row>
    <row r="32" spans="1:59" s="24" customFormat="1" ht="15" customHeight="1" x14ac:dyDescent="0.2">
      <c r="A32" s="49"/>
      <c r="B32" s="48"/>
      <c r="C32" s="75"/>
      <c r="D32" s="50">
        <f t="shared" si="0"/>
        <v>0</v>
      </c>
      <c r="E32" s="190"/>
      <c r="F32" s="191"/>
      <c r="G32" s="192"/>
      <c r="H32" s="23"/>
      <c r="I32" s="71"/>
      <c r="J32" s="23"/>
      <c r="K32" s="23"/>
      <c r="L32" s="23"/>
      <c r="M32" s="23"/>
      <c r="N32" s="23"/>
      <c r="O32" s="12"/>
      <c r="P32" s="12"/>
      <c r="Q32" s="12"/>
      <c r="R32" s="12"/>
      <c r="S32" s="12"/>
      <c r="T32" s="12"/>
      <c r="U32" s="12"/>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row>
    <row r="33" spans="1:59" s="24" customFormat="1" ht="15" customHeight="1" x14ac:dyDescent="0.2">
      <c r="A33" s="49"/>
      <c r="B33" s="48"/>
      <c r="C33" s="75"/>
      <c r="D33" s="50">
        <f t="shared" si="0"/>
        <v>0</v>
      </c>
      <c r="E33" s="190"/>
      <c r="F33" s="191"/>
      <c r="G33" s="192"/>
      <c r="H33" s="23"/>
      <c r="I33" s="71"/>
      <c r="J33" s="23"/>
      <c r="K33" s="23"/>
      <c r="L33" s="23"/>
      <c r="M33" s="23"/>
      <c r="N33" s="23"/>
      <c r="O33" s="12"/>
      <c r="P33" s="12"/>
      <c r="Q33" s="12"/>
      <c r="R33" s="12"/>
      <c r="S33" s="12"/>
      <c r="T33" s="12"/>
      <c r="U33" s="12"/>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row>
    <row r="34" spans="1:59" s="24" customFormat="1" ht="15" customHeight="1" x14ac:dyDescent="0.2">
      <c r="A34" s="49"/>
      <c r="B34" s="48"/>
      <c r="C34" s="75"/>
      <c r="D34" s="50">
        <f t="shared" si="0"/>
        <v>0</v>
      </c>
      <c r="E34" s="190"/>
      <c r="F34" s="191"/>
      <c r="G34" s="192"/>
      <c r="H34" s="23"/>
      <c r="I34" s="71"/>
      <c r="J34" s="23"/>
      <c r="K34" s="23"/>
      <c r="L34" s="23"/>
      <c r="M34" s="23"/>
      <c r="N34" s="23"/>
      <c r="O34" s="12"/>
      <c r="P34" s="12"/>
      <c r="Q34" s="12"/>
      <c r="R34" s="12"/>
      <c r="S34" s="12"/>
      <c r="T34" s="12"/>
      <c r="U34" s="12"/>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row>
    <row r="35" spans="1:59" s="24" customFormat="1" ht="15" customHeight="1" x14ac:dyDescent="0.2">
      <c r="A35" s="49"/>
      <c r="B35" s="48"/>
      <c r="C35" s="75"/>
      <c r="D35" s="50">
        <f t="shared" si="0"/>
        <v>0</v>
      </c>
      <c r="E35" s="190"/>
      <c r="F35" s="191"/>
      <c r="G35" s="192"/>
      <c r="H35" s="23"/>
      <c r="I35" s="71"/>
      <c r="J35" s="23"/>
      <c r="K35" s="23"/>
      <c r="L35" s="23"/>
      <c r="M35" s="23"/>
      <c r="N35" s="23"/>
      <c r="O35" s="12"/>
      <c r="P35" s="12"/>
      <c r="Q35" s="12"/>
      <c r="R35" s="12"/>
      <c r="S35" s="12"/>
      <c r="T35" s="12"/>
      <c r="U35" s="12"/>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row>
    <row r="36" spans="1:59" s="24" customFormat="1" ht="15" customHeight="1" x14ac:dyDescent="0.2">
      <c r="A36" s="49"/>
      <c r="B36" s="48"/>
      <c r="C36" s="75"/>
      <c r="D36" s="50">
        <f t="shared" si="0"/>
        <v>0</v>
      </c>
      <c r="E36" s="190"/>
      <c r="F36" s="191"/>
      <c r="G36" s="192"/>
      <c r="H36" s="23"/>
      <c r="I36" s="71"/>
      <c r="J36" s="23"/>
      <c r="K36" s="23"/>
      <c r="L36" s="23"/>
      <c r="M36" s="23"/>
      <c r="N36" s="23"/>
      <c r="O36" s="12"/>
      <c r="P36" s="12"/>
      <c r="Q36" s="12"/>
      <c r="R36" s="12"/>
      <c r="S36" s="12"/>
      <c r="T36" s="12"/>
      <c r="U36" s="12"/>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row>
    <row r="37" spans="1:59" s="24" customFormat="1" ht="15" customHeight="1" x14ac:dyDescent="0.2">
      <c r="A37" s="49"/>
      <c r="B37" s="48"/>
      <c r="C37" s="75"/>
      <c r="D37" s="50">
        <f t="shared" si="0"/>
        <v>0</v>
      </c>
      <c r="E37" s="190"/>
      <c r="F37" s="191"/>
      <c r="G37" s="192"/>
      <c r="H37" s="23"/>
      <c r="I37" s="71"/>
      <c r="J37" s="23"/>
      <c r="K37" s="23"/>
      <c r="L37" s="23"/>
      <c r="M37" s="23"/>
      <c r="N37" s="23"/>
      <c r="O37" s="12"/>
      <c r="P37" s="12"/>
      <c r="Q37" s="12"/>
      <c r="R37" s="12"/>
      <c r="S37" s="12"/>
      <c r="T37" s="12"/>
      <c r="U37" s="12"/>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row>
    <row r="38" spans="1:59" s="24" customFormat="1" ht="15" customHeight="1" x14ac:dyDescent="0.2">
      <c r="A38" s="49"/>
      <c r="B38" s="48"/>
      <c r="C38" s="75"/>
      <c r="D38" s="50">
        <f t="shared" si="0"/>
        <v>0</v>
      </c>
      <c r="E38" s="190"/>
      <c r="F38" s="191"/>
      <c r="G38" s="192"/>
      <c r="H38" s="23"/>
      <c r="I38" s="71"/>
      <c r="J38" s="23"/>
      <c r="K38" s="23"/>
      <c r="L38" s="23"/>
      <c r="M38" s="23"/>
      <c r="N38" s="23"/>
      <c r="O38" s="12"/>
      <c r="P38" s="12"/>
      <c r="Q38" s="12"/>
      <c r="R38" s="12"/>
      <c r="S38" s="12"/>
      <c r="T38" s="12"/>
      <c r="U38" s="12"/>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59" s="24" customFormat="1" ht="15" customHeight="1" x14ac:dyDescent="0.2">
      <c r="A39" s="49"/>
      <c r="B39" s="48"/>
      <c r="C39" s="75"/>
      <c r="D39" s="50">
        <f t="shared" si="0"/>
        <v>0</v>
      </c>
      <c r="E39" s="190"/>
      <c r="F39" s="191"/>
      <c r="G39" s="192"/>
      <c r="H39" s="23"/>
      <c r="I39" s="71"/>
      <c r="J39" s="23"/>
      <c r="K39" s="23"/>
      <c r="L39" s="23"/>
      <c r="M39" s="23"/>
      <c r="N39" s="23"/>
      <c r="O39" s="12"/>
      <c r="P39" s="12"/>
      <c r="Q39" s="12"/>
      <c r="R39" s="12"/>
      <c r="S39" s="12"/>
      <c r="T39" s="12"/>
      <c r="U39" s="12"/>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row>
    <row r="40" spans="1:59" s="24" customFormat="1" ht="15" customHeight="1" x14ac:dyDescent="0.2">
      <c r="A40" s="49"/>
      <c r="B40" s="48"/>
      <c r="C40" s="75"/>
      <c r="D40" s="50">
        <f t="shared" si="0"/>
        <v>0</v>
      </c>
      <c r="E40" s="190"/>
      <c r="F40" s="191"/>
      <c r="G40" s="192"/>
      <c r="H40" s="23"/>
      <c r="I40" s="71"/>
      <c r="J40" s="23"/>
      <c r="K40" s="23"/>
      <c r="L40" s="23"/>
      <c r="M40" s="23"/>
      <c r="N40" s="23"/>
      <c r="O40" s="12"/>
      <c r="P40" s="12"/>
      <c r="Q40" s="12"/>
      <c r="R40" s="12"/>
      <c r="S40" s="12"/>
      <c r="T40" s="12"/>
      <c r="U40" s="12"/>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row>
    <row r="41" spans="1:59" s="24" customFormat="1" ht="15" customHeight="1" x14ac:dyDescent="0.2">
      <c r="A41" s="49"/>
      <c r="B41" s="48"/>
      <c r="C41" s="75"/>
      <c r="D41" s="50">
        <f t="shared" si="0"/>
        <v>0</v>
      </c>
      <c r="E41" s="190"/>
      <c r="F41" s="191"/>
      <c r="G41" s="192"/>
      <c r="H41" s="23"/>
      <c r="I41" s="71"/>
      <c r="J41" s="23"/>
      <c r="K41" s="23"/>
      <c r="L41" s="23"/>
      <c r="M41" s="23"/>
      <c r="N41" s="23"/>
      <c r="O41" s="12"/>
      <c r="P41" s="12"/>
      <c r="Q41" s="12"/>
      <c r="R41" s="12"/>
      <c r="S41" s="12"/>
      <c r="T41" s="12"/>
      <c r="U41" s="12"/>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row>
    <row r="42" spans="1:59" s="24" customFormat="1" ht="15" customHeight="1" x14ac:dyDescent="0.2">
      <c r="A42" s="49"/>
      <c r="B42" s="48"/>
      <c r="C42" s="75"/>
      <c r="D42" s="50">
        <f t="shared" si="0"/>
        <v>0</v>
      </c>
      <c r="E42" s="190"/>
      <c r="F42" s="191"/>
      <c r="G42" s="192"/>
      <c r="H42" s="23"/>
      <c r="I42" s="71"/>
      <c r="J42" s="23"/>
      <c r="K42" s="23"/>
      <c r="L42" s="23"/>
      <c r="M42" s="23"/>
      <c r="N42" s="23"/>
      <c r="O42" s="12"/>
      <c r="P42" s="12"/>
      <c r="Q42" s="12"/>
      <c r="R42" s="12"/>
      <c r="S42" s="12"/>
      <c r="T42" s="12"/>
      <c r="U42" s="12"/>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row>
    <row r="43" spans="1:59" s="24" customFormat="1" ht="15" customHeight="1" x14ac:dyDescent="0.2">
      <c r="A43" s="49"/>
      <c r="B43" s="48"/>
      <c r="C43" s="75"/>
      <c r="D43" s="50">
        <f t="shared" si="0"/>
        <v>0</v>
      </c>
      <c r="E43" s="190"/>
      <c r="F43" s="191"/>
      <c r="G43" s="192"/>
      <c r="H43" s="23"/>
      <c r="I43" s="71"/>
      <c r="J43" s="23"/>
      <c r="K43" s="23"/>
      <c r="L43" s="23"/>
      <c r="M43" s="23"/>
      <c r="N43" s="23"/>
      <c r="O43" s="12"/>
      <c r="P43" s="12"/>
      <c r="Q43" s="12"/>
      <c r="R43" s="12"/>
      <c r="S43" s="12"/>
      <c r="T43" s="12"/>
      <c r="U43" s="12"/>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row>
    <row r="44" spans="1:59" s="24" customFormat="1" ht="15" customHeight="1" x14ac:dyDescent="0.2">
      <c r="A44" s="49"/>
      <c r="B44" s="48"/>
      <c r="C44" s="75"/>
      <c r="D44" s="50">
        <f t="shared" si="0"/>
        <v>0</v>
      </c>
      <c r="E44" s="190"/>
      <c r="F44" s="191"/>
      <c r="G44" s="192"/>
      <c r="H44" s="23"/>
      <c r="I44" s="71"/>
      <c r="J44" s="23"/>
      <c r="K44" s="23"/>
      <c r="L44" s="23"/>
      <c r="M44" s="23"/>
      <c r="N44" s="23"/>
      <c r="O44" s="12"/>
      <c r="P44" s="12"/>
      <c r="Q44" s="12"/>
      <c r="R44" s="12"/>
      <c r="S44" s="12"/>
      <c r="T44" s="12"/>
      <c r="U44" s="12"/>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row>
    <row r="45" spans="1:59" s="24" customFormat="1" ht="15" customHeight="1" x14ac:dyDescent="0.2">
      <c r="A45" s="49"/>
      <c r="B45" s="48"/>
      <c r="C45" s="75"/>
      <c r="D45" s="50">
        <f t="shared" si="0"/>
        <v>0</v>
      </c>
      <c r="E45" s="190"/>
      <c r="F45" s="191"/>
      <c r="G45" s="192"/>
      <c r="H45" s="23"/>
      <c r="I45" s="71"/>
      <c r="J45" s="23"/>
      <c r="K45" s="23"/>
      <c r="L45" s="23"/>
      <c r="M45" s="23"/>
      <c r="N45" s="23"/>
      <c r="O45" s="12"/>
      <c r="P45" s="12"/>
      <c r="Q45" s="12"/>
      <c r="R45" s="12"/>
      <c r="S45" s="12"/>
      <c r="T45" s="12"/>
      <c r="U45" s="12"/>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1:59" s="24" customFormat="1" ht="15" customHeight="1" x14ac:dyDescent="0.2">
      <c r="A46" s="49"/>
      <c r="B46" s="48"/>
      <c r="C46" s="75"/>
      <c r="D46" s="50">
        <f t="shared" si="0"/>
        <v>0</v>
      </c>
      <c r="E46" s="190"/>
      <c r="F46" s="191"/>
      <c r="G46" s="192"/>
      <c r="H46" s="23"/>
      <c r="I46" s="71"/>
      <c r="J46" s="23"/>
      <c r="K46" s="23"/>
      <c r="L46" s="23"/>
      <c r="M46" s="23"/>
      <c r="N46" s="23"/>
      <c r="O46" s="12"/>
      <c r="P46" s="12"/>
      <c r="Q46" s="12"/>
      <c r="R46" s="12"/>
      <c r="S46" s="12"/>
      <c r="T46" s="12"/>
      <c r="U46" s="12"/>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1:59" s="24" customFormat="1" ht="15" customHeight="1" x14ac:dyDescent="0.2">
      <c r="A47" s="49"/>
      <c r="B47" s="48"/>
      <c r="C47" s="75"/>
      <c r="D47" s="50">
        <f t="shared" si="0"/>
        <v>0</v>
      </c>
      <c r="E47" s="190"/>
      <c r="F47" s="191"/>
      <c r="G47" s="192"/>
      <c r="H47" s="23"/>
      <c r="I47" s="71"/>
      <c r="J47" s="23"/>
      <c r="K47" s="23"/>
      <c r="L47" s="23"/>
      <c r="M47" s="23"/>
      <c r="N47" s="23"/>
      <c r="O47" s="12"/>
      <c r="P47" s="12"/>
      <c r="Q47" s="12"/>
      <c r="R47" s="12"/>
      <c r="S47" s="12"/>
      <c r="T47" s="12"/>
      <c r="U47" s="12"/>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1:59" s="24" customFormat="1" ht="15" customHeight="1" x14ac:dyDescent="0.2">
      <c r="A48" s="49"/>
      <c r="B48" s="48"/>
      <c r="C48" s="75"/>
      <c r="D48" s="50">
        <f t="shared" si="0"/>
        <v>0</v>
      </c>
      <c r="E48" s="190"/>
      <c r="F48" s="191"/>
      <c r="G48" s="192"/>
      <c r="H48" s="23"/>
      <c r="I48" s="71"/>
      <c r="J48" s="23"/>
      <c r="K48" s="23"/>
      <c r="L48" s="23"/>
      <c r="M48" s="23"/>
      <c r="N48" s="23"/>
      <c r="O48" s="12"/>
      <c r="P48" s="12"/>
      <c r="Q48" s="12"/>
      <c r="R48" s="12"/>
      <c r="S48" s="12"/>
      <c r="T48" s="12"/>
      <c r="U48" s="12"/>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row>
    <row r="49" spans="1:59" s="24" customFormat="1" ht="15" customHeight="1" x14ac:dyDescent="0.2">
      <c r="A49" s="49"/>
      <c r="B49" s="48"/>
      <c r="C49" s="75"/>
      <c r="D49" s="50">
        <f t="shared" si="0"/>
        <v>0</v>
      </c>
      <c r="E49" s="190"/>
      <c r="F49" s="191"/>
      <c r="G49" s="192"/>
      <c r="H49" s="23"/>
      <c r="I49" s="71"/>
      <c r="J49" s="23"/>
      <c r="K49" s="23"/>
      <c r="L49" s="23"/>
      <c r="M49" s="23"/>
      <c r="N49" s="23"/>
      <c r="O49" s="12"/>
      <c r="P49" s="12"/>
      <c r="Q49" s="12"/>
      <c r="R49" s="12"/>
      <c r="S49" s="12"/>
      <c r="T49" s="12"/>
      <c r="U49" s="12"/>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row>
    <row r="50" spans="1:59" s="24" customFormat="1" ht="15" customHeight="1" x14ac:dyDescent="0.2">
      <c r="A50" s="49"/>
      <c r="B50" s="48"/>
      <c r="C50" s="75"/>
      <c r="D50" s="50">
        <f t="shared" ref="D50:D66" si="1">+C50*30</f>
        <v>0</v>
      </c>
      <c r="E50" s="190"/>
      <c r="F50" s="191"/>
      <c r="G50" s="192"/>
      <c r="H50" s="23"/>
      <c r="I50" s="71"/>
      <c r="J50" s="23"/>
      <c r="K50" s="23"/>
      <c r="L50" s="23"/>
      <c r="M50" s="23"/>
      <c r="N50" s="23">
        <v>17</v>
      </c>
      <c r="O50" s="12"/>
      <c r="P50" s="12"/>
      <c r="Q50" s="12"/>
      <c r="R50" s="12"/>
      <c r="S50" s="12"/>
      <c r="T50" s="12"/>
      <c r="U50" s="12"/>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row>
    <row r="51" spans="1:59" s="24" customFormat="1" ht="15" customHeight="1" x14ac:dyDescent="0.2">
      <c r="A51" s="49"/>
      <c r="B51" s="48"/>
      <c r="C51" s="75"/>
      <c r="D51" s="50">
        <f t="shared" si="1"/>
        <v>0</v>
      </c>
      <c r="E51" s="190"/>
      <c r="F51" s="191"/>
      <c r="G51" s="192"/>
      <c r="H51" s="23"/>
      <c r="I51" s="71"/>
      <c r="J51" s="23"/>
      <c r="K51" s="23"/>
      <c r="L51" s="23"/>
      <c r="M51" s="23"/>
      <c r="N51" s="23">
        <v>17</v>
      </c>
      <c r="O51" s="12"/>
      <c r="P51" s="12"/>
      <c r="Q51" s="12"/>
      <c r="R51" s="12"/>
      <c r="S51" s="12"/>
      <c r="T51" s="12"/>
      <c r="U51" s="12"/>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row>
    <row r="52" spans="1:59" ht="15" customHeight="1" x14ac:dyDescent="0.2">
      <c r="A52" s="49"/>
      <c r="B52" s="48"/>
      <c r="C52" s="75"/>
      <c r="D52" s="50">
        <f t="shared" si="1"/>
        <v>0</v>
      </c>
      <c r="E52" s="190"/>
      <c r="F52" s="191"/>
      <c r="G52" s="192"/>
    </row>
    <row r="53" spans="1:59" ht="15" customHeight="1" x14ac:dyDescent="0.2">
      <c r="A53" s="49"/>
      <c r="B53" s="48"/>
      <c r="C53" s="75"/>
      <c r="D53" s="50">
        <f t="shared" si="1"/>
        <v>0</v>
      </c>
      <c r="E53" s="190"/>
      <c r="F53" s="191"/>
      <c r="G53" s="192"/>
    </row>
    <row r="54" spans="1:59" ht="15" customHeight="1" x14ac:dyDescent="0.2">
      <c r="A54" s="49"/>
      <c r="B54" s="48"/>
      <c r="C54" s="75"/>
      <c r="D54" s="50">
        <f t="shared" si="1"/>
        <v>0</v>
      </c>
      <c r="E54" s="190"/>
      <c r="F54" s="191"/>
      <c r="G54" s="192"/>
    </row>
    <row r="55" spans="1:59" ht="15" customHeight="1" x14ac:dyDescent="0.2">
      <c r="A55" s="49"/>
      <c r="B55" s="48"/>
      <c r="C55" s="75"/>
      <c r="D55" s="50">
        <f t="shared" si="1"/>
        <v>0</v>
      </c>
      <c r="E55" s="190"/>
      <c r="F55" s="191"/>
      <c r="G55" s="192"/>
    </row>
    <row r="56" spans="1:59" ht="15" customHeight="1" x14ac:dyDescent="0.2">
      <c r="A56" s="49"/>
      <c r="B56" s="48"/>
      <c r="C56" s="75"/>
      <c r="D56" s="50">
        <f t="shared" si="1"/>
        <v>0</v>
      </c>
      <c r="E56" s="190"/>
      <c r="F56" s="191"/>
      <c r="G56" s="192"/>
    </row>
    <row r="57" spans="1:59" ht="15" customHeight="1" x14ac:dyDescent="0.2">
      <c r="A57" s="49"/>
      <c r="B57" s="48"/>
      <c r="C57" s="75"/>
      <c r="D57" s="50">
        <f t="shared" si="1"/>
        <v>0</v>
      </c>
      <c r="E57" s="190"/>
      <c r="F57" s="191"/>
      <c r="G57" s="192"/>
    </row>
    <row r="58" spans="1:59" ht="15" customHeight="1" x14ac:dyDescent="0.2">
      <c r="A58" s="49"/>
      <c r="B58" s="48"/>
      <c r="C58" s="75"/>
      <c r="D58" s="50">
        <f t="shared" si="1"/>
        <v>0</v>
      </c>
      <c r="E58" s="190"/>
      <c r="F58" s="191"/>
      <c r="G58" s="192"/>
    </row>
    <row r="59" spans="1:59" ht="15" customHeight="1" x14ac:dyDescent="0.2">
      <c r="A59" s="49"/>
      <c r="B59" s="48"/>
      <c r="C59" s="75"/>
      <c r="D59" s="50">
        <f t="shared" si="1"/>
        <v>0</v>
      </c>
      <c r="E59" s="190"/>
      <c r="F59" s="191"/>
      <c r="G59" s="192"/>
    </row>
    <row r="60" spans="1:59" ht="15" customHeight="1" x14ac:dyDescent="0.2">
      <c r="A60" s="49"/>
      <c r="B60" s="48"/>
      <c r="C60" s="75"/>
      <c r="D60" s="50">
        <f t="shared" si="1"/>
        <v>0</v>
      </c>
      <c r="E60" s="190"/>
      <c r="F60" s="191"/>
      <c r="G60" s="192"/>
    </row>
    <row r="61" spans="1:59" ht="15" customHeight="1" x14ac:dyDescent="0.2">
      <c r="A61" s="49"/>
      <c r="B61" s="48"/>
      <c r="C61" s="75"/>
      <c r="D61" s="50">
        <f t="shared" si="1"/>
        <v>0</v>
      </c>
      <c r="E61" s="190"/>
      <c r="F61" s="191"/>
      <c r="G61" s="192"/>
    </row>
    <row r="62" spans="1:59" ht="15" customHeight="1" x14ac:dyDescent="0.2">
      <c r="A62" s="49"/>
      <c r="B62" s="48"/>
      <c r="C62" s="75"/>
      <c r="D62" s="50">
        <f t="shared" si="1"/>
        <v>0</v>
      </c>
      <c r="E62" s="190"/>
      <c r="F62" s="191"/>
      <c r="G62" s="192"/>
    </row>
    <row r="63" spans="1:59" ht="15" customHeight="1" x14ac:dyDescent="0.2">
      <c r="A63" s="49"/>
      <c r="B63" s="48"/>
      <c r="C63" s="75"/>
      <c r="D63" s="50">
        <f t="shared" si="1"/>
        <v>0</v>
      </c>
      <c r="E63" s="190"/>
      <c r="F63" s="191"/>
      <c r="G63" s="192"/>
    </row>
    <row r="64" spans="1:59" ht="15" customHeight="1" x14ac:dyDescent="0.2">
      <c r="A64" s="49"/>
      <c r="B64" s="48"/>
      <c r="C64" s="75"/>
      <c r="D64" s="50">
        <f t="shared" si="1"/>
        <v>0</v>
      </c>
      <c r="E64" s="190"/>
      <c r="F64" s="191"/>
      <c r="G64" s="192"/>
    </row>
    <row r="65" spans="1:7" ht="15" customHeight="1" x14ac:dyDescent="0.2">
      <c r="A65" s="49"/>
      <c r="B65" s="48"/>
      <c r="C65" s="75"/>
      <c r="D65" s="50">
        <f t="shared" si="1"/>
        <v>0</v>
      </c>
      <c r="E65" s="190"/>
      <c r="F65" s="191"/>
      <c r="G65" s="192"/>
    </row>
    <row r="66" spans="1:7" ht="15" customHeight="1" x14ac:dyDescent="0.2">
      <c r="A66" s="49"/>
      <c r="B66" s="48"/>
      <c r="C66" s="75"/>
      <c r="D66" s="50">
        <f t="shared" si="1"/>
        <v>0</v>
      </c>
      <c r="E66" s="190"/>
      <c r="F66" s="191"/>
      <c r="G66" s="192"/>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sheetData>
  <sheetProtection algorithmName="SHA-512" hashValue="jyTeq4IfMEuQUsalwjJMhWt2xmO/6NJJIxUTiTwDUHpJjuftoWvYUDrJBQI8abvN6y3c/9tL9NPIWPLQ75cTAA==" saltValue="4HSsrLumzEI/EUpmO7K/Ew==" spinCount="100000" sheet="1"/>
  <mergeCells count="64">
    <mergeCell ref="E53:G53"/>
    <mergeCell ref="E41:G41"/>
    <mergeCell ref="E42:G42"/>
    <mergeCell ref="E43:G43"/>
    <mergeCell ref="E29:G29"/>
    <mergeCell ref="E49:G49"/>
    <mergeCell ref="E47:G47"/>
    <mergeCell ref="E48:G48"/>
    <mergeCell ref="E44:G44"/>
    <mergeCell ref="E50:G50"/>
    <mergeCell ref="E51:G51"/>
    <mergeCell ref="E45:G45"/>
    <mergeCell ref="E46:G46"/>
    <mergeCell ref="E32:G32"/>
    <mergeCell ref="E33:G33"/>
    <mergeCell ref="E34:G34"/>
    <mergeCell ref="E55:G55"/>
    <mergeCell ref="E56:G56"/>
    <mergeCell ref="E57:G57"/>
    <mergeCell ref="E58:G58"/>
    <mergeCell ref="E59:G59"/>
    <mergeCell ref="A3:G3"/>
    <mergeCell ref="A4:A7"/>
    <mergeCell ref="B4:B7"/>
    <mergeCell ref="C4:D7"/>
    <mergeCell ref="E4:G7"/>
    <mergeCell ref="E9:G9"/>
    <mergeCell ref="E23:G23"/>
    <mergeCell ref="E28:G28"/>
    <mergeCell ref="E17:G17"/>
    <mergeCell ref="E14:G14"/>
    <mergeCell ref="E15:G15"/>
    <mergeCell ref="E16:G16"/>
    <mergeCell ref="E20:G20"/>
    <mergeCell ref="E21:G21"/>
    <mergeCell ref="E22:G22"/>
    <mergeCell ref="E27:G27"/>
    <mergeCell ref="E10:G10"/>
    <mergeCell ref="E11:G11"/>
    <mergeCell ref="E12:G12"/>
    <mergeCell ref="E13:G13"/>
    <mergeCell ref="E18:G18"/>
    <mergeCell ref="E19:G19"/>
    <mergeCell ref="E24:G24"/>
    <mergeCell ref="E25:G25"/>
    <mergeCell ref="E26:G26"/>
    <mergeCell ref="E31:G31"/>
    <mergeCell ref="E30:G30"/>
    <mergeCell ref="E35:G35"/>
    <mergeCell ref="E65:G65"/>
    <mergeCell ref="E66:G66"/>
    <mergeCell ref="A1:G1"/>
    <mergeCell ref="E54:G54"/>
    <mergeCell ref="E60:G60"/>
    <mergeCell ref="E61:G61"/>
    <mergeCell ref="E62:G62"/>
    <mergeCell ref="E63:G63"/>
    <mergeCell ref="E64:G64"/>
    <mergeCell ref="E36:G36"/>
    <mergeCell ref="E37:G37"/>
    <mergeCell ref="E38:G38"/>
    <mergeCell ref="E39:G39"/>
    <mergeCell ref="E40:G40"/>
    <mergeCell ref="E52:G52"/>
  </mergeCells>
  <dataValidations count="1">
    <dataValidation allowBlank="1" showInputMessage="1" showErrorMessage="1" promptTitle="Anz. Stunden" prompt="Eintrag Anzahl Stunden" sqref="C9:C66"/>
  </dataValidations>
  <printOptions horizontalCentered="1"/>
  <pageMargins left="0.55118110236220474" right="0.35433070866141736" top="0.55118110236220474" bottom="0.47244094488188981" header="0.23622047244094491" footer="0.23622047244094491"/>
  <pageSetup paperSize="9" scale="80" orientation="portrait" r:id="rId1"/>
  <headerFooter alignWithMargins="0">
    <oddFooter>&amp;L&amp;"Verdana,Standard"&amp;8&amp;Z&amp;F&amp;C&amp;"Verdana,Standard"&amp;8Seite &amp;P v. &amp;N&amp;R&amp;"Verdana,Standard"&amp;8letzter Ausdruck: &amp;D &amp;T</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BH101"/>
  <sheetViews>
    <sheetView showZeros="0" zoomScaleNormal="100" zoomScaleSheetLayoutView="100" workbookViewId="0">
      <selection activeCell="A9" sqref="A9"/>
    </sheetView>
  </sheetViews>
  <sheetFormatPr baseColWidth="10" defaultColWidth="11.42578125" defaultRowHeight="14.25" x14ac:dyDescent="0.2"/>
  <cols>
    <col min="1" max="1" width="13.85546875" style="13" customWidth="1"/>
    <col min="2" max="2" width="11.85546875" style="13" customWidth="1"/>
    <col min="3" max="3" width="45.5703125" style="13" customWidth="1"/>
    <col min="4" max="4" width="4.42578125" style="13" customWidth="1"/>
    <col min="5" max="5" width="20.85546875" style="13" customWidth="1"/>
    <col min="6" max="6" width="4.42578125" style="13" customWidth="1"/>
    <col min="7" max="8" width="13.85546875" style="13" customWidth="1"/>
    <col min="9" max="9" width="8.85546875" style="14" customWidth="1"/>
    <col min="10" max="10" width="80.140625" style="70" customWidth="1"/>
    <col min="11" max="14" width="8.85546875" style="14" customWidth="1"/>
    <col min="15" max="16" width="11.42578125" style="14"/>
    <col min="17" max="17" width="13.85546875" style="14" bestFit="1" customWidth="1"/>
    <col min="18" max="18" width="34.140625" style="14" customWidth="1"/>
    <col min="19" max="60" width="11.42578125" style="14"/>
    <col min="61" max="16384" width="11.42578125" style="13"/>
  </cols>
  <sheetData>
    <row r="1" spans="1:60" s="59" customFormat="1" ht="15" customHeight="1" thickBot="1" x14ac:dyDescent="0.25">
      <c r="A1" s="193" t="s">
        <v>75</v>
      </c>
      <c r="B1" s="193"/>
      <c r="C1" s="193"/>
      <c r="D1" s="193"/>
      <c r="E1" s="193"/>
      <c r="F1" s="193"/>
      <c r="G1" s="193"/>
      <c r="H1" s="193"/>
      <c r="J1" s="71"/>
    </row>
    <row r="2" spans="1:60" s="59" customFormat="1" ht="15" customHeight="1" thickTop="1" x14ac:dyDescent="0.2">
      <c r="A2" s="61"/>
      <c r="B2" s="61"/>
      <c r="C2" s="61"/>
      <c r="D2" s="61"/>
      <c r="E2" s="61"/>
      <c r="F2" s="61"/>
      <c r="G2" s="61"/>
      <c r="H2" s="62" t="str">
        <f>Hauptformular!C15&amp;", "&amp;Hauptformular!C16&amp;", "&amp;Hauptformular!C17&amp;" "&amp;Hauptformular!E17</f>
        <v xml:space="preserve">, ,  </v>
      </c>
      <c r="J2" s="71"/>
    </row>
    <row r="3" spans="1:60" s="22" customFormat="1" ht="55.15" customHeight="1" x14ac:dyDescent="0.2">
      <c r="A3" s="213" t="s">
        <v>28</v>
      </c>
      <c r="B3" s="213"/>
      <c r="C3" s="213"/>
      <c r="D3" s="213"/>
      <c r="E3" s="213"/>
      <c r="F3" s="213"/>
      <c r="G3" s="213"/>
      <c r="H3" s="213"/>
      <c r="I3" s="21"/>
      <c r="J3" s="71" t="s">
        <v>40</v>
      </c>
      <c r="K3" s="21"/>
      <c r="L3" s="21"/>
      <c r="M3" s="21"/>
      <c r="N3" s="21"/>
      <c r="O3" s="21">
        <v>55</v>
      </c>
      <c r="P3" s="12"/>
      <c r="Q3" s="12"/>
      <c r="R3" s="12"/>
      <c r="S3" s="12"/>
      <c r="T3" s="12"/>
      <c r="U3" s="12"/>
      <c r="V3" s="12"/>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row>
    <row r="4" spans="1:60" s="24" customFormat="1" ht="10.15" customHeight="1" x14ac:dyDescent="0.2">
      <c r="A4" s="196" t="s">
        <v>0</v>
      </c>
      <c r="B4" s="241" t="s">
        <v>93</v>
      </c>
      <c r="C4" s="199" t="s">
        <v>1</v>
      </c>
      <c r="D4" s="214" t="s">
        <v>19</v>
      </c>
      <c r="E4" s="215"/>
      <c r="F4" s="220" t="s">
        <v>46</v>
      </c>
      <c r="G4" s="221"/>
      <c r="H4" s="222"/>
      <c r="I4" s="23"/>
      <c r="J4" s="244"/>
      <c r="K4" s="23"/>
      <c r="L4" s="23"/>
      <c r="M4" s="23"/>
      <c r="N4" s="23"/>
      <c r="O4" s="23">
        <v>10</v>
      </c>
      <c r="P4" s="12"/>
      <c r="Q4" s="12"/>
      <c r="R4" s="12"/>
      <c r="S4" s="12"/>
      <c r="T4" s="12"/>
      <c r="U4" s="12"/>
      <c r="V4" s="12"/>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row>
    <row r="5" spans="1:60" s="24" customFormat="1" ht="10.15" customHeight="1" x14ac:dyDescent="0.2">
      <c r="A5" s="197"/>
      <c r="B5" s="242"/>
      <c r="C5" s="200"/>
      <c r="D5" s="216"/>
      <c r="E5" s="217"/>
      <c r="F5" s="223"/>
      <c r="G5" s="224"/>
      <c r="H5" s="225"/>
      <c r="I5" s="23"/>
      <c r="J5" s="244"/>
      <c r="K5" s="23"/>
      <c r="L5" s="23"/>
      <c r="M5" s="23"/>
      <c r="N5" s="23"/>
      <c r="O5" s="23">
        <v>10</v>
      </c>
      <c r="P5" s="12"/>
      <c r="Q5" s="12"/>
      <c r="R5" s="12"/>
      <c r="S5" s="12"/>
      <c r="T5" s="12"/>
      <c r="U5" s="12"/>
      <c r="V5" s="12"/>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s="24" customFormat="1" ht="10.15" customHeight="1" x14ac:dyDescent="0.2">
      <c r="A6" s="197"/>
      <c r="B6" s="242"/>
      <c r="C6" s="200"/>
      <c r="D6" s="216"/>
      <c r="E6" s="217"/>
      <c r="F6" s="223"/>
      <c r="G6" s="224"/>
      <c r="H6" s="225"/>
      <c r="I6" s="23"/>
      <c r="J6" s="245" t="s">
        <v>99</v>
      </c>
      <c r="K6" s="23"/>
      <c r="L6" s="23"/>
      <c r="M6" s="23"/>
      <c r="N6" s="23"/>
      <c r="O6" s="23">
        <v>10</v>
      </c>
      <c r="P6" s="12"/>
      <c r="Q6" s="12"/>
      <c r="R6" s="12"/>
      <c r="S6" s="12"/>
      <c r="T6" s="12"/>
      <c r="U6" s="12"/>
      <c r="V6" s="1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s="24" customFormat="1" ht="10.15" customHeight="1" x14ac:dyDescent="0.2">
      <c r="A7" s="197"/>
      <c r="B7" s="242"/>
      <c r="C7" s="200"/>
      <c r="D7" s="218"/>
      <c r="E7" s="219"/>
      <c r="F7" s="223"/>
      <c r="G7" s="224"/>
      <c r="H7" s="225"/>
      <c r="I7" s="23"/>
      <c r="J7" s="245"/>
      <c r="K7" s="23"/>
      <c r="L7" s="23"/>
      <c r="M7" s="23"/>
      <c r="N7" s="23"/>
      <c r="O7" s="23">
        <v>10</v>
      </c>
      <c r="P7" s="12"/>
      <c r="Q7" s="12"/>
      <c r="R7" s="12"/>
      <c r="S7" s="12"/>
      <c r="T7" s="12"/>
      <c r="U7" s="12"/>
      <c r="V7" s="1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s="24" customFormat="1" ht="17.100000000000001" customHeight="1" x14ac:dyDescent="0.2">
      <c r="A8" s="5"/>
      <c r="B8" s="5"/>
      <c r="C8" s="6" t="s">
        <v>25</v>
      </c>
      <c r="D8" s="226">
        <f>SUM(D9:D5599)</f>
        <v>0</v>
      </c>
      <c r="E8" s="227"/>
      <c r="F8" s="239"/>
      <c r="G8" s="240"/>
      <c r="H8" s="240"/>
      <c r="I8" s="23"/>
      <c r="J8" s="10" t="s">
        <v>25</v>
      </c>
      <c r="K8" s="23"/>
      <c r="L8" s="23"/>
      <c r="M8" s="23"/>
      <c r="N8" s="23"/>
      <c r="O8" s="23">
        <v>17</v>
      </c>
      <c r="P8" s="14"/>
      <c r="Q8" s="14"/>
      <c r="R8" s="14"/>
      <c r="S8" s="14"/>
      <c r="T8" s="14"/>
      <c r="U8" s="14"/>
      <c r="V8" s="12"/>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s="24" customFormat="1" ht="15" customHeight="1" x14ac:dyDescent="0.2">
      <c r="A9" s="49"/>
      <c r="B9" s="49"/>
      <c r="C9" s="48"/>
      <c r="D9" s="235"/>
      <c r="E9" s="236"/>
      <c r="F9" s="237"/>
      <c r="G9" s="238"/>
      <c r="H9" s="238"/>
      <c r="I9" s="23"/>
      <c r="J9" s="10" t="s">
        <v>90</v>
      </c>
      <c r="K9" s="23"/>
      <c r="L9" s="23"/>
      <c r="M9" s="23"/>
      <c r="N9" s="23"/>
      <c r="O9" s="23">
        <v>17</v>
      </c>
      <c r="P9" s="12"/>
      <c r="Q9" s="12"/>
      <c r="R9" s="12"/>
      <c r="S9" s="12"/>
      <c r="T9" s="12"/>
      <c r="U9" s="12"/>
      <c r="V9" s="12"/>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s="24" customFormat="1" ht="15" customHeight="1" x14ac:dyDescent="0.2">
      <c r="A10" s="49"/>
      <c r="B10" s="49"/>
      <c r="C10" s="48"/>
      <c r="D10" s="235"/>
      <c r="E10" s="236"/>
      <c r="F10" s="237"/>
      <c r="G10" s="238"/>
      <c r="H10" s="238"/>
      <c r="I10" s="23"/>
      <c r="J10" s="10" t="s">
        <v>47</v>
      </c>
      <c r="K10" s="23"/>
      <c r="L10" s="23"/>
      <c r="M10" s="23"/>
      <c r="N10" s="23"/>
      <c r="O10" s="23">
        <v>17</v>
      </c>
      <c r="P10" s="12"/>
      <c r="Q10" s="12"/>
      <c r="R10" s="12"/>
      <c r="S10" s="12"/>
      <c r="T10" s="12"/>
      <c r="U10" s="12"/>
      <c r="V10" s="12"/>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s="24" customFormat="1" ht="15" customHeight="1" x14ac:dyDescent="0.2">
      <c r="A11" s="49"/>
      <c r="B11" s="49"/>
      <c r="C11" s="48"/>
      <c r="D11" s="235"/>
      <c r="E11" s="236"/>
      <c r="F11" s="237"/>
      <c r="G11" s="238"/>
      <c r="H11" s="238"/>
      <c r="I11" s="23"/>
      <c r="J11" s="71" t="s">
        <v>92</v>
      </c>
      <c r="K11" s="23"/>
      <c r="L11" s="23"/>
      <c r="M11" s="23"/>
      <c r="N11" s="23"/>
      <c r="O11" s="23"/>
      <c r="P11" s="12"/>
      <c r="Q11" s="12"/>
      <c r="R11" s="12"/>
      <c r="S11" s="12"/>
      <c r="T11" s="12"/>
      <c r="U11" s="12"/>
      <c r="V11" s="12"/>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s="24" customFormat="1" ht="15" customHeight="1" x14ac:dyDescent="0.2">
      <c r="A12" s="49"/>
      <c r="B12" s="49"/>
      <c r="C12" s="48"/>
      <c r="D12" s="235"/>
      <c r="E12" s="236"/>
      <c r="F12" s="237"/>
      <c r="G12" s="238"/>
      <c r="H12" s="238"/>
      <c r="I12" s="23"/>
      <c r="J12" s="10" t="s">
        <v>94</v>
      </c>
      <c r="K12" s="23"/>
      <c r="L12" s="23"/>
      <c r="M12" s="23"/>
      <c r="N12" s="23"/>
      <c r="O12" s="23"/>
      <c r="P12" s="12"/>
      <c r="Q12" s="12"/>
      <c r="R12" s="12"/>
      <c r="S12" s="12"/>
      <c r="T12" s="12"/>
      <c r="U12" s="12"/>
      <c r="V12" s="12"/>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s="24" customFormat="1" ht="15" customHeight="1" x14ac:dyDescent="0.2">
      <c r="A13" s="49"/>
      <c r="B13" s="49"/>
      <c r="C13" s="48"/>
      <c r="D13" s="235"/>
      <c r="E13" s="236"/>
      <c r="F13" s="237"/>
      <c r="G13" s="238"/>
      <c r="H13" s="238"/>
      <c r="I13" s="23"/>
      <c r="J13" s="243" t="s">
        <v>98</v>
      </c>
      <c r="K13" s="23"/>
      <c r="L13" s="23"/>
      <c r="M13" s="23"/>
      <c r="N13" s="23"/>
      <c r="O13" s="23"/>
      <c r="P13" s="12"/>
      <c r="Q13" s="12"/>
      <c r="R13" s="12"/>
      <c r="S13" s="12"/>
      <c r="T13" s="12"/>
      <c r="U13" s="12"/>
      <c r="V13" s="12"/>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s="24" customFormat="1" ht="15" customHeight="1" x14ac:dyDescent="0.2">
      <c r="A14" s="49"/>
      <c r="B14" s="49"/>
      <c r="C14" s="48"/>
      <c r="D14" s="235"/>
      <c r="E14" s="236"/>
      <c r="F14" s="237"/>
      <c r="G14" s="238"/>
      <c r="H14" s="238"/>
      <c r="I14" s="23"/>
      <c r="J14" s="243"/>
      <c r="K14" s="23"/>
      <c r="L14" s="23"/>
      <c r="M14" s="23"/>
      <c r="N14" s="23"/>
      <c r="O14" s="23"/>
      <c r="P14" s="12"/>
      <c r="Q14" s="12"/>
      <c r="R14" s="12"/>
      <c r="S14" s="12"/>
      <c r="T14" s="12"/>
      <c r="U14" s="12"/>
      <c r="V14" s="12"/>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s="24" customFormat="1" ht="15" customHeight="1" x14ac:dyDescent="0.2">
      <c r="A15" s="49"/>
      <c r="B15" s="49"/>
      <c r="C15" s="48"/>
      <c r="D15" s="235"/>
      <c r="E15" s="236"/>
      <c r="F15" s="237"/>
      <c r="G15" s="238"/>
      <c r="H15" s="238"/>
      <c r="I15" s="23"/>
      <c r="J15" s="23"/>
      <c r="K15" s="23"/>
      <c r="L15" s="23"/>
      <c r="M15" s="23"/>
      <c r="N15" s="23"/>
      <c r="O15" s="23"/>
      <c r="P15" s="12"/>
      <c r="Q15" s="12"/>
      <c r="R15" s="12"/>
      <c r="S15" s="12"/>
      <c r="T15" s="12"/>
      <c r="U15" s="12"/>
      <c r="V15" s="12"/>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s="24" customFormat="1" ht="15" customHeight="1" x14ac:dyDescent="0.2">
      <c r="A16" s="49"/>
      <c r="B16" s="49"/>
      <c r="C16" s="48"/>
      <c r="D16" s="235"/>
      <c r="E16" s="236"/>
      <c r="F16" s="237"/>
      <c r="G16" s="238"/>
      <c r="H16" s="238"/>
      <c r="I16" s="23"/>
      <c r="J16" s="23"/>
      <c r="K16" s="23"/>
      <c r="L16" s="23"/>
      <c r="M16" s="23"/>
      <c r="N16" s="23"/>
      <c r="O16" s="23"/>
      <c r="P16" s="12"/>
      <c r="Q16" s="12"/>
      <c r="R16" s="12"/>
      <c r="S16" s="12"/>
      <c r="T16" s="12"/>
      <c r="U16" s="12"/>
      <c r="V16" s="12"/>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row>
    <row r="17" spans="1:60" s="24" customFormat="1" ht="15" customHeight="1" x14ac:dyDescent="0.2">
      <c r="A17" s="49"/>
      <c r="B17" s="49"/>
      <c r="C17" s="48"/>
      <c r="D17" s="235"/>
      <c r="E17" s="236"/>
      <c r="F17" s="237"/>
      <c r="G17" s="238"/>
      <c r="H17" s="238"/>
      <c r="I17" s="23"/>
      <c r="J17" s="23"/>
      <c r="K17" s="23"/>
      <c r="L17" s="23"/>
      <c r="M17" s="23"/>
      <c r="N17" s="23"/>
      <c r="O17" s="23"/>
      <c r="P17" s="12"/>
      <c r="Q17" s="12"/>
      <c r="R17" s="12"/>
      <c r="S17" s="12"/>
      <c r="T17" s="12"/>
      <c r="U17" s="12"/>
      <c r="V17" s="12"/>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row>
    <row r="18" spans="1:60" s="24" customFormat="1" ht="15" customHeight="1" x14ac:dyDescent="0.2">
      <c r="A18" s="49"/>
      <c r="B18" s="49"/>
      <c r="C18" s="48"/>
      <c r="D18" s="235"/>
      <c r="E18" s="236"/>
      <c r="F18" s="237"/>
      <c r="G18" s="238"/>
      <c r="H18" s="238"/>
      <c r="I18" s="23"/>
      <c r="J18" s="71"/>
      <c r="K18" s="23"/>
      <c r="L18" s="23"/>
      <c r="M18" s="23"/>
      <c r="N18" s="23"/>
      <c r="O18" s="23"/>
      <c r="P18" s="12"/>
      <c r="Q18" s="12"/>
      <c r="R18" s="12"/>
      <c r="S18" s="12"/>
      <c r="T18" s="12"/>
      <c r="U18" s="12"/>
      <c r="V18" s="12"/>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row>
    <row r="19" spans="1:60" s="24" customFormat="1" ht="15" customHeight="1" x14ac:dyDescent="0.2">
      <c r="A19" s="49"/>
      <c r="B19" s="49"/>
      <c r="C19" s="48"/>
      <c r="D19" s="235"/>
      <c r="E19" s="236"/>
      <c r="F19" s="237"/>
      <c r="G19" s="238"/>
      <c r="H19" s="238"/>
      <c r="I19" s="23"/>
      <c r="J19" s="71"/>
      <c r="K19" s="23"/>
      <c r="L19" s="23"/>
      <c r="M19" s="23"/>
      <c r="N19" s="23"/>
      <c r="O19" s="23"/>
      <c r="P19" s="12"/>
      <c r="Q19" s="12"/>
      <c r="R19" s="12"/>
      <c r="S19" s="12"/>
      <c r="T19" s="12"/>
      <c r="U19" s="12"/>
      <c r="V19" s="12"/>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row>
    <row r="20" spans="1:60" s="24" customFormat="1" ht="15" customHeight="1" x14ac:dyDescent="0.2">
      <c r="A20" s="49"/>
      <c r="B20" s="49"/>
      <c r="C20" s="48"/>
      <c r="D20" s="235"/>
      <c r="E20" s="236"/>
      <c r="F20" s="237"/>
      <c r="G20" s="238"/>
      <c r="H20" s="238"/>
      <c r="I20" s="23"/>
      <c r="J20" s="71"/>
      <c r="K20" s="23"/>
      <c r="L20" s="23"/>
      <c r="M20" s="23"/>
      <c r="N20" s="23"/>
      <c r="O20" s="23"/>
      <c r="P20" s="12"/>
      <c r="Q20" s="12"/>
      <c r="R20" s="12"/>
      <c r="S20" s="12"/>
      <c r="T20" s="12"/>
      <c r="U20" s="12"/>
      <c r="V20" s="12"/>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row>
    <row r="21" spans="1:60" s="24" customFormat="1" ht="15" customHeight="1" x14ac:dyDescent="0.2">
      <c r="A21" s="49"/>
      <c r="B21" s="49"/>
      <c r="C21" s="48"/>
      <c r="D21" s="235"/>
      <c r="E21" s="236"/>
      <c r="F21" s="237"/>
      <c r="G21" s="238"/>
      <c r="H21" s="238"/>
      <c r="I21" s="23"/>
      <c r="J21" s="71"/>
      <c r="K21" s="23"/>
      <c r="L21" s="23"/>
      <c r="M21" s="23"/>
      <c r="N21" s="23"/>
      <c r="O21" s="23"/>
      <c r="P21" s="12"/>
      <c r="Q21" s="12"/>
      <c r="R21" s="12"/>
      <c r="S21" s="12"/>
      <c r="T21" s="12"/>
      <c r="U21" s="12"/>
      <c r="V21" s="12"/>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row>
    <row r="22" spans="1:60" s="24" customFormat="1" ht="15" customHeight="1" x14ac:dyDescent="0.2">
      <c r="A22" s="49"/>
      <c r="B22" s="49"/>
      <c r="C22" s="48"/>
      <c r="D22" s="235"/>
      <c r="E22" s="236"/>
      <c r="F22" s="237"/>
      <c r="G22" s="238"/>
      <c r="H22" s="238"/>
      <c r="I22" s="23"/>
      <c r="J22" s="71"/>
      <c r="K22" s="23"/>
      <c r="L22" s="23"/>
      <c r="M22" s="23"/>
      <c r="N22" s="23"/>
      <c r="O22" s="23"/>
      <c r="P22" s="12"/>
      <c r="Q22" s="12"/>
      <c r="R22" s="12"/>
      <c r="S22" s="12"/>
      <c r="T22" s="12"/>
      <c r="U22" s="12"/>
      <c r="V22" s="12"/>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row>
    <row r="23" spans="1:60" s="24" customFormat="1" ht="15" customHeight="1" x14ac:dyDescent="0.2">
      <c r="A23" s="49"/>
      <c r="B23" s="49"/>
      <c r="C23" s="48"/>
      <c r="D23" s="235"/>
      <c r="E23" s="236"/>
      <c r="F23" s="237"/>
      <c r="G23" s="238"/>
      <c r="H23" s="238"/>
      <c r="I23" s="23"/>
      <c r="J23" s="71"/>
      <c r="K23" s="23"/>
      <c r="L23" s="23"/>
      <c r="M23" s="23"/>
      <c r="N23" s="23"/>
      <c r="O23" s="23"/>
      <c r="P23" s="12"/>
      <c r="Q23" s="12"/>
      <c r="R23" s="12"/>
      <c r="S23" s="12"/>
      <c r="T23" s="12"/>
      <c r="U23" s="12"/>
      <c r="V23" s="12"/>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row>
    <row r="24" spans="1:60" s="24" customFormat="1" ht="15" customHeight="1" x14ac:dyDescent="0.2">
      <c r="A24" s="49"/>
      <c r="B24" s="49"/>
      <c r="C24" s="48"/>
      <c r="D24" s="235"/>
      <c r="E24" s="236"/>
      <c r="F24" s="237"/>
      <c r="G24" s="238"/>
      <c r="H24" s="238"/>
      <c r="I24" s="23"/>
      <c r="J24" s="71"/>
      <c r="K24" s="23"/>
      <c r="L24" s="23"/>
      <c r="M24" s="23"/>
      <c r="N24" s="23"/>
      <c r="O24" s="23"/>
      <c r="P24" s="12"/>
      <c r="Q24" s="12"/>
      <c r="R24" s="12"/>
      <c r="S24" s="12"/>
      <c r="T24" s="12"/>
      <c r="U24" s="12"/>
      <c r="V24" s="12"/>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1:60" s="24" customFormat="1" ht="15" customHeight="1" x14ac:dyDescent="0.2">
      <c r="A25" s="49"/>
      <c r="B25" s="49"/>
      <c r="C25" s="48"/>
      <c r="D25" s="235"/>
      <c r="E25" s="236"/>
      <c r="F25" s="237"/>
      <c r="G25" s="238"/>
      <c r="H25" s="238"/>
      <c r="I25" s="23"/>
      <c r="J25" s="71"/>
      <c r="K25" s="23"/>
      <c r="L25" s="23"/>
      <c r="M25" s="23"/>
      <c r="N25" s="23"/>
      <c r="O25" s="23"/>
      <c r="P25" s="12"/>
      <c r="Q25" s="12"/>
      <c r="R25" s="12"/>
      <c r="S25" s="12"/>
      <c r="T25" s="12"/>
      <c r="U25" s="12"/>
      <c r="V25" s="12"/>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row>
    <row r="26" spans="1:60" s="24" customFormat="1" ht="15" customHeight="1" x14ac:dyDescent="0.2">
      <c r="A26" s="49"/>
      <c r="B26" s="49"/>
      <c r="C26" s="48"/>
      <c r="D26" s="235"/>
      <c r="E26" s="236"/>
      <c r="F26" s="237"/>
      <c r="G26" s="238"/>
      <c r="H26" s="238"/>
      <c r="I26" s="23"/>
      <c r="J26" s="71"/>
      <c r="K26" s="23"/>
      <c r="L26" s="23"/>
      <c r="M26" s="23"/>
      <c r="N26" s="23"/>
      <c r="O26" s="23"/>
      <c r="P26" s="12"/>
      <c r="Q26" s="12"/>
      <c r="R26" s="12"/>
      <c r="S26" s="12"/>
      <c r="T26" s="12"/>
      <c r="U26" s="12"/>
      <c r="V26" s="12"/>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row>
    <row r="27" spans="1:60" s="24" customFormat="1" ht="15" customHeight="1" x14ac:dyDescent="0.2">
      <c r="A27" s="49"/>
      <c r="B27" s="49"/>
      <c r="C27" s="48"/>
      <c r="D27" s="235"/>
      <c r="E27" s="236"/>
      <c r="F27" s="237"/>
      <c r="G27" s="238"/>
      <c r="H27" s="238"/>
      <c r="I27" s="23"/>
      <c r="J27" s="71"/>
      <c r="K27" s="23"/>
      <c r="L27" s="23"/>
      <c r="M27" s="23"/>
      <c r="N27" s="23"/>
      <c r="O27" s="23"/>
      <c r="P27" s="12"/>
      <c r="Q27" s="12"/>
      <c r="R27" s="12"/>
      <c r="S27" s="12"/>
      <c r="T27" s="12"/>
      <c r="U27" s="12"/>
      <c r="V27" s="12"/>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row>
    <row r="28" spans="1:60" s="24" customFormat="1" ht="15" customHeight="1" x14ac:dyDescent="0.2">
      <c r="A28" s="49"/>
      <c r="B28" s="49"/>
      <c r="C28" s="48"/>
      <c r="D28" s="235"/>
      <c r="E28" s="236"/>
      <c r="F28" s="237"/>
      <c r="G28" s="238"/>
      <c r="H28" s="238"/>
      <c r="I28" s="23"/>
      <c r="J28" s="71"/>
      <c r="K28" s="23"/>
      <c r="L28" s="23"/>
      <c r="M28" s="23"/>
      <c r="N28" s="23"/>
      <c r="O28" s="23"/>
      <c r="P28" s="12"/>
      <c r="Q28" s="12"/>
      <c r="R28" s="12"/>
      <c r="S28" s="12"/>
      <c r="T28" s="12"/>
      <c r="U28" s="12"/>
      <c r="V28" s="12"/>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1:60" s="24" customFormat="1" ht="15" customHeight="1" x14ac:dyDescent="0.2">
      <c r="A29" s="49"/>
      <c r="B29" s="49"/>
      <c r="C29" s="48"/>
      <c r="D29" s="235"/>
      <c r="E29" s="236"/>
      <c r="F29" s="237"/>
      <c r="G29" s="238"/>
      <c r="H29" s="238"/>
      <c r="I29" s="23"/>
      <c r="J29" s="71"/>
      <c r="K29" s="23"/>
      <c r="L29" s="23"/>
      <c r="M29" s="23"/>
      <c r="N29" s="23"/>
      <c r="O29" s="23"/>
      <c r="P29" s="12"/>
      <c r="Q29" s="12"/>
      <c r="R29" s="12"/>
      <c r="S29" s="12"/>
      <c r="T29" s="12"/>
      <c r="U29" s="12"/>
      <c r="V29" s="12"/>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1:60" s="24" customFormat="1" ht="15" customHeight="1" x14ac:dyDescent="0.2">
      <c r="A30" s="49"/>
      <c r="B30" s="49"/>
      <c r="C30" s="48"/>
      <c r="D30" s="235"/>
      <c r="E30" s="236"/>
      <c r="F30" s="237"/>
      <c r="G30" s="238"/>
      <c r="H30" s="238"/>
      <c r="I30" s="23"/>
      <c r="J30" s="71"/>
      <c r="K30" s="23"/>
      <c r="L30" s="23"/>
      <c r="M30" s="23"/>
      <c r="N30" s="23"/>
      <c r="O30" s="23"/>
      <c r="P30" s="12"/>
      <c r="Q30" s="12"/>
      <c r="R30" s="12"/>
      <c r="S30" s="12"/>
      <c r="T30" s="12"/>
      <c r="U30" s="12"/>
      <c r="V30" s="12"/>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1:60" s="24" customFormat="1" ht="15" customHeight="1" x14ac:dyDescent="0.2">
      <c r="A31" s="49"/>
      <c r="B31" s="49"/>
      <c r="C31" s="48"/>
      <c r="D31" s="235"/>
      <c r="E31" s="236"/>
      <c r="F31" s="237"/>
      <c r="G31" s="238"/>
      <c r="H31" s="238"/>
      <c r="I31" s="23"/>
      <c r="J31" s="71"/>
      <c r="K31" s="23"/>
      <c r="L31" s="23"/>
      <c r="M31" s="23"/>
      <c r="N31" s="23"/>
      <c r="O31" s="23"/>
      <c r="P31" s="12"/>
      <c r="Q31" s="12"/>
      <c r="R31" s="12"/>
      <c r="S31" s="12"/>
      <c r="T31" s="12"/>
      <c r="U31" s="12"/>
      <c r="V31" s="12"/>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row>
    <row r="32" spans="1:60" s="24" customFormat="1" ht="15" customHeight="1" x14ac:dyDescent="0.2">
      <c r="A32" s="49"/>
      <c r="B32" s="49"/>
      <c r="C32" s="48"/>
      <c r="D32" s="235"/>
      <c r="E32" s="236"/>
      <c r="F32" s="237"/>
      <c r="G32" s="238"/>
      <c r="H32" s="238"/>
      <c r="I32" s="23"/>
      <c r="J32" s="71"/>
      <c r="K32" s="23"/>
      <c r="L32" s="23"/>
      <c r="M32" s="23"/>
      <c r="N32" s="23"/>
      <c r="O32" s="23"/>
      <c r="P32" s="12"/>
      <c r="Q32" s="12"/>
      <c r="R32" s="12"/>
      <c r="S32" s="12"/>
      <c r="T32" s="12"/>
      <c r="U32" s="12"/>
      <c r="V32" s="12"/>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s="24" customFormat="1" ht="15" customHeight="1" x14ac:dyDescent="0.2">
      <c r="A33" s="49"/>
      <c r="B33" s="49"/>
      <c r="C33" s="48"/>
      <c r="D33" s="235"/>
      <c r="E33" s="236"/>
      <c r="F33" s="237"/>
      <c r="G33" s="238"/>
      <c r="H33" s="238"/>
      <c r="I33" s="23"/>
      <c r="J33" s="71"/>
      <c r="K33" s="23"/>
      <c r="L33" s="23"/>
      <c r="M33" s="23"/>
      <c r="N33" s="23"/>
      <c r="O33" s="23"/>
      <c r="P33" s="12"/>
      <c r="Q33" s="12"/>
      <c r="R33" s="12"/>
      <c r="S33" s="12"/>
      <c r="T33" s="12"/>
      <c r="U33" s="12"/>
      <c r="V33" s="12"/>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s="24" customFormat="1" ht="15" customHeight="1" x14ac:dyDescent="0.2">
      <c r="A34" s="49"/>
      <c r="B34" s="49"/>
      <c r="C34" s="48"/>
      <c r="D34" s="235"/>
      <c r="E34" s="236"/>
      <c r="F34" s="237"/>
      <c r="G34" s="238"/>
      <c r="H34" s="238"/>
      <c r="I34" s="23"/>
      <c r="J34" s="71"/>
      <c r="K34" s="23"/>
      <c r="L34" s="23"/>
      <c r="M34" s="23"/>
      <c r="N34" s="23"/>
      <c r="O34" s="23"/>
      <c r="P34" s="12"/>
      <c r="Q34" s="12"/>
      <c r="R34" s="12"/>
      <c r="S34" s="12"/>
      <c r="T34" s="12"/>
      <c r="U34" s="12"/>
      <c r="V34" s="12"/>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row>
    <row r="35" spans="1:60" s="24" customFormat="1" ht="15" customHeight="1" x14ac:dyDescent="0.2">
      <c r="A35" s="49"/>
      <c r="B35" s="49"/>
      <c r="C35" s="48"/>
      <c r="D35" s="235"/>
      <c r="E35" s="236"/>
      <c r="F35" s="237"/>
      <c r="G35" s="238"/>
      <c r="H35" s="238"/>
      <c r="I35" s="23"/>
      <c r="J35" s="71"/>
      <c r="K35" s="23"/>
      <c r="L35" s="23"/>
      <c r="M35" s="23"/>
      <c r="N35" s="23"/>
      <c r="O35" s="23"/>
      <c r="P35" s="12"/>
      <c r="Q35" s="12"/>
      <c r="R35" s="12"/>
      <c r="S35" s="12"/>
      <c r="T35" s="12"/>
      <c r="U35" s="12"/>
      <c r="V35" s="12"/>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s="24" customFormat="1" ht="15" customHeight="1" x14ac:dyDescent="0.2">
      <c r="A36" s="49"/>
      <c r="B36" s="49"/>
      <c r="C36" s="48"/>
      <c r="D36" s="235"/>
      <c r="E36" s="236"/>
      <c r="F36" s="237"/>
      <c r="G36" s="238"/>
      <c r="H36" s="238"/>
      <c r="I36" s="23"/>
      <c r="J36" s="71"/>
      <c r="K36" s="23"/>
      <c r="L36" s="23"/>
      <c r="M36" s="23"/>
      <c r="N36" s="23"/>
      <c r="O36" s="23"/>
      <c r="P36" s="12"/>
      <c r="Q36" s="12"/>
      <c r="R36" s="12"/>
      <c r="S36" s="12"/>
      <c r="T36" s="12"/>
      <c r="U36" s="12"/>
      <c r="V36" s="12"/>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s="24" customFormat="1" ht="15" customHeight="1" x14ac:dyDescent="0.2">
      <c r="A37" s="49"/>
      <c r="B37" s="49"/>
      <c r="C37" s="48"/>
      <c r="D37" s="235"/>
      <c r="E37" s="236"/>
      <c r="F37" s="237"/>
      <c r="G37" s="238"/>
      <c r="H37" s="238"/>
      <c r="I37" s="23"/>
      <c r="J37" s="71"/>
      <c r="K37" s="23"/>
      <c r="L37" s="23"/>
      <c r="M37" s="23"/>
      <c r="N37" s="23"/>
      <c r="O37" s="23"/>
      <c r="P37" s="12"/>
      <c r="Q37" s="12"/>
      <c r="R37" s="12"/>
      <c r="S37" s="12"/>
      <c r="T37" s="12"/>
      <c r="U37" s="12"/>
      <c r="V37" s="12"/>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s="24" customFormat="1" ht="15" customHeight="1" x14ac:dyDescent="0.2">
      <c r="A38" s="49"/>
      <c r="B38" s="49"/>
      <c r="C38" s="48"/>
      <c r="D38" s="235"/>
      <c r="E38" s="236"/>
      <c r="F38" s="237"/>
      <c r="G38" s="238"/>
      <c r="H38" s="238"/>
      <c r="I38" s="23"/>
      <c r="J38" s="71"/>
      <c r="K38" s="23"/>
      <c r="L38" s="23"/>
      <c r="M38" s="23"/>
      <c r="N38" s="23"/>
      <c r="O38" s="23"/>
      <c r="P38" s="12"/>
      <c r="Q38" s="12"/>
      <c r="R38" s="12"/>
      <c r="S38" s="12"/>
      <c r="T38" s="12"/>
      <c r="U38" s="12"/>
      <c r="V38" s="12"/>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s="24" customFormat="1" ht="15" customHeight="1" x14ac:dyDescent="0.2">
      <c r="A39" s="49"/>
      <c r="B39" s="49"/>
      <c r="C39" s="48"/>
      <c r="D39" s="235"/>
      <c r="E39" s="236"/>
      <c r="F39" s="237"/>
      <c r="G39" s="238"/>
      <c r="H39" s="238"/>
      <c r="I39" s="23"/>
      <c r="J39" s="71"/>
      <c r="K39" s="23"/>
      <c r="L39" s="23"/>
      <c r="M39" s="23"/>
      <c r="N39" s="23"/>
      <c r="O39" s="23"/>
      <c r="P39" s="12"/>
      <c r="Q39" s="12"/>
      <c r="R39" s="12"/>
      <c r="S39" s="12"/>
      <c r="T39" s="12"/>
      <c r="U39" s="12"/>
      <c r="V39" s="12"/>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row>
    <row r="40" spans="1:60" s="24" customFormat="1" ht="15" customHeight="1" x14ac:dyDescent="0.2">
      <c r="A40" s="49"/>
      <c r="B40" s="49"/>
      <c r="C40" s="48"/>
      <c r="D40" s="235"/>
      <c r="E40" s="236"/>
      <c r="F40" s="237"/>
      <c r="G40" s="238"/>
      <c r="H40" s="238"/>
      <c r="I40" s="23"/>
      <c r="J40" s="71"/>
      <c r="K40" s="23"/>
      <c r="L40" s="23"/>
      <c r="M40" s="23"/>
      <c r="N40" s="23"/>
      <c r="O40" s="23"/>
      <c r="P40" s="12"/>
      <c r="Q40" s="12"/>
      <c r="R40" s="12"/>
      <c r="S40" s="12"/>
      <c r="T40" s="12"/>
      <c r="U40" s="12"/>
      <c r="V40" s="12"/>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row>
    <row r="41" spans="1:60" s="24" customFormat="1" ht="15" customHeight="1" x14ac:dyDescent="0.2">
      <c r="A41" s="49"/>
      <c r="B41" s="49"/>
      <c r="C41" s="48"/>
      <c r="D41" s="235"/>
      <c r="E41" s="236"/>
      <c r="F41" s="237"/>
      <c r="G41" s="238"/>
      <c r="H41" s="238"/>
      <c r="I41" s="23"/>
      <c r="J41" s="71"/>
      <c r="K41" s="23"/>
      <c r="L41" s="23"/>
      <c r="M41" s="23"/>
      <c r="N41" s="23"/>
      <c r="O41" s="23"/>
      <c r="P41" s="12"/>
      <c r="Q41" s="12"/>
      <c r="R41" s="12"/>
      <c r="S41" s="12"/>
      <c r="T41" s="12"/>
      <c r="U41" s="12"/>
      <c r="V41" s="12"/>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0" s="24" customFormat="1" ht="15" customHeight="1" x14ac:dyDescent="0.2">
      <c r="A42" s="49"/>
      <c r="B42" s="49"/>
      <c r="C42" s="48"/>
      <c r="D42" s="235"/>
      <c r="E42" s="236"/>
      <c r="F42" s="237"/>
      <c r="G42" s="238"/>
      <c r="H42" s="238"/>
      <c r="I42" s="23"/>
      <c r="J42" s="71"/>
      <c r="K42" s="23"/>
      <c r="L42" s="23"/>
      <c r="M42" s="23"/>
      <c r="N42" s="23"/>
      <c r="O42" s="23"/>
      <c r="P42" s="12"/>
      <c r="Q42" s="12"/>
      <c r="R42" s="12"/>
      <c r="S42" s="12"/>
      <c r="T42" s="12"/>
      <c r="U42" s="12"/>
      <c r="V42" s="12"/>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s="24" customFormat="1" ht="15" customHeight="1" x14ac:dyDescent="0.2">
      <c r="A43" s="49"/>
      <c r="B43" s="49"/>
      <c r="C43" s="48"/>
      <c r="D43" s="235"/>
      <c r="E43" s="236"/>
      <c r="F43" s="237"/>
      <c r="G43" s="238"/>
      <c r="H43" s="238"/>
      <c r="I43" s="23"/>
      <c r="J43" s="71"/>
      <c r="K43" s="23"/>
      <c r="L43" s="23"/>
      <c r="M43" s="23"/>
      <c r="N43" s="23"/>
      <c r="O43" s="23"/>
      <c r="P43" s="12"/>
      <c r="Q43" s="12"/>
      <c r="R43" s="12"/>
      <c r="S43" s="12"/>
      <c r="T43" s="12"/>
      <c r="U43" s="12"/>
      <c r="V43" s="12"/>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s="24" customFormat="1" ht="15" customHeight="1" x14ac:dyDescent="0.2">
      <c r="A44" s="49"/>
      <c r="B44" s="49"/>
      <c r="C44" s="48"/>
      <c r="D44" s="235"/>
      <c r="E44" s="236"/>
      <c r="F44" s="237"/>
      <c r="G44" s="238"/>
      <c r="H44" s="238"/>
      <c r="I44" s="23"/>
      <c r="J44" s="71"/>
      <c r="K44" s="23"/>
      <c r="L44" s="23"/>
      <c r="M44" s="23"/>
      <c r="N44" s="23"/>
      <c r="O44" s="23"/>
      <c r="P44" s="12"/>
      <c r="Q44" s="12"/>
      <c r="R44" s="12"/>
      <c r="S44" s="12"/>
      <c r="T44" s="12"/>
      <c r="U44" s="12"/>
      <c r="V44" s="12"/>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s="24" customFormat="1" ht="15" customHeight="1" x14ac:dyDescent="0.2">
      <c r="A45" s="49"/>
      <c r="B45" s="49"/>
      <c r="C45" s="48"/>
      <c r="D45" s="235"/>
      <c r="E45" s="236"/>
      <c r="F45" s="237"/>
      <c r="G45" s="238"/>
      <c r="H45" s="238"/>
      <c r="I45" s="23"/>
      <c r="J45" s="71"/>
      <c r="K45" s="23"/>
      <c r="L45" s="23"/>
      <c r="M45" s="23"/>
      <c r="N45" s="23"/>
      <c r="O45" s="23"/>
      <c r="P45" s="12"/>
      <c r="Q45" s="12"/>
      <c r="R45" s="12"/>
      <c r="S45" s="12"/>
      <c r="T45" s="12"/>
      <c r="U45" s="12"/>
      <c r="V45" s="12"/>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s="24" customFormat="1" ht="15" customHeight="1" x14ac:dyDescent="0.2">
      <c r="A46" s="49"/>
      <c r="B46" s="49"/>
      <c r="C46" s="48"/>
      <c r="D46" s="235"/>
      <c r="E46" s="236"/>
      <c r="F46" s="237"/>
      <c r="G46" s="238"/>
      <c r="H46" s="238"/>
      <c r="I46" s="23"/>
      <c r="J46" s="71"/>
      <c r="K46" s="23"/>
      <c r="L46" s="23"/>
      <c r="M46" s="23"/>
      <c r="N46" s="23"/>
      <c r="O46" s="23"/>
      <c r="P46" s="12"/>
      <c r="Q46" s="12"/>
      <c r="R46" s="12"/>
      <c r="S46" s="12"/>
      <c r="T46" s="12"/>
      <c r="U46" s="12"/>
      <c r="V46" s="12"/>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s="24" customFormat="1" ht="15" customHeight="1" x14ac:dyDescent="0.2">
      <c r="A47" s="49"/>
      <c r="B47" s="49"/>
      <c r="C47" s="48"/>
      <c r="D47" s="235"/>
      <c r="E47" s="236"/>
      <c r="F47" s="237"/>
      <c r="G47" s="238"/>
      <c r="H47" s="238"/>
      <c r="I47" s="23"/>
      <c r="J47" s="71"/>
      <c r="K47" s="23"/>
      <c r="L47" s="23"/>
      <c r="M47" s="23"/>
      <c r="N47" s="23"/>
      <c r="O47" s="23"/>
      <c r="P47" s="12"/>
      <c r="Q47" s="12"/>
      <c r="R47" s="12"/>
      <c r="S47" s="12"/>
      <c r="T47" s="12"/>
      <c r="U47" s="12"/>
      <c r="V47" s="12"/>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s="24" customFormat="1" ht="15" customHeight="1" x14ac:dyDescent="0.2">
      <c r="A48" s="49"/>
      <c r="B48" s="49"/>
      <c r="C48" s="48"/>
      <c r="D48" s="235"/>
      <c r="E48" s="236"/>
      <c r="F48" s="237"/>
      <c r="G48" s="238"/>
      <c r="H48" s="238"/>
      <c r="I48" s="23"/>
      <c r="J48" s="71"/>
      <c r="K48" s="23"/>
      <c r="L48" s="23"/>
      <c r="M48" s="23"/>
      <c r="N48" s="23"/>
      <c r="O48" s="23"/>
      <c r="P48" s="12"/>
      <c r="Q48" s="12"/>
      <c r="R48" s="12"/>
      <c r="S48" s="12"/>
      <c r="T48" s="12"/>
      <c r="U48" s="12"/>
      <c r="V48" s="12"/>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1:60" s="24" customFormat="1" ht="15" customHeight="1" x14ac:dyDescent="0.2">
      <c r="A49" s="49"/>
      <c r="B49" s="49"/>
      <c r="C49" s="48"/>
      <c r="D49" s="235"/>
      <c r="E49" s="236"/>
      <c r="F49" s="237"/>
      <c r="G49" s="238"/>
      <c r="H49" s="238"/>
      <c r="I49" s="23"/>
      <c r="J49" s="71"/>
      <c r="K49" s="23"/>
      <c r="L49" s="23"/>
      <c r="M49" s="23"/>
      <c r="N49" s="23"/>
      <c r="O49" s="23"/>
      <c r="P49" s="12"/>
      <c r="Q49" s="12"/>
      <c r="R49" s="12"/>
      <c r="S49" s="12"/>
      <c r="T49" s="12"/>
      <c r="U49" s="12"/>
      <c r="V49" s="12"/>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1:60" s="24" customFormat="1" ht="15" customHeight="1" x14ac:dyDescent="0.2">
      <c r="A50" s="49"/>
      <c r="B50" s="49"/>
      <c r="C50" s="48"/>
      <c r="D50" s="235"/>
      <c r="E50" s="236"/>
      <c r="F50" s="237"/>
      <c r="G50" s="238"/>
      <c r="H50" s="238"/>
      <c r="I50" s="23"/>
      <c r="J50" s="71"/>
      <c r="K50" s="23"/>
      <c r="L50" s="23"/>
      <c r="M50" s="23"/>
      <c r="N50" s="23"/>
      <c r="O50" s="23"/>
      <c r="P50" s="12"/>
      <c r="Q50" s="12"/>
      <c r="R50" s="12"/>
      <c r="S50" s="12"/>
      <c r="T50" s="12"/>
      <c r="U50" s="12"/>
      <c r="V50" s="12"/>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1:60" s="24" customFormat="1" ht="15" customHeight="1" x14ac:dyDescent="0.2">
      <c r="A51" s="49"/>
      <c r="B51" s="49"/>
      <c r="C51" s="48"/>
      <c r="D51" s="235"/>
      <c r="E51" s="236"/>
      <c r="F51" s="237"/>
      <c r="G51" s="238"/>
      <c r="H51" s="238"/>
      <c r="I51" s="23"/>
      <c r="J51" s="71"/>
      <c r="K51" s="23"/>
      <c r="L51" s="23"/>
      <c r="M51" s="23"/>
      <c r="N51" s="23"/>
      <c r="O51" s="23"/>
      <c r="P51" s="12"/>
      <c r="Q51" s="12"/>
      <c r="R51" s="12"/>
      <c r="S51" s="12"/>
      <c r="T51" s="12"/>
      <c r="U51" s="12"/>
      <c r="V51" s="12"/>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1:60" s="24" customFormat="1" ht="15" customHeight="1" x14ac:dyDescent="0.2">
      <c r="A52" s="49"/>
      <c r="B52" s="49"/>
      <c r="C52" s="48"/>
      <c r="D52" s="235"/>
      <c r="E52" s="236"/>
      <c r="F52" s="237"/>
      <c r="G52" s="238"/>
      <c r="H52" s="238"/>
      <c r="I52" s="23"/>
      <c r="J52" s="71"/>
      <c r="K52" s="23"/>
      <c r="L52" s="23"/>
      <c r="M52" s="23"/>
      <c r="N52" s="23"/>
      <c r="O52" s="23"/>
      <c r="P52" s="12"/>
      <c r="Q52" s="12"/>
      <c r="R52" s="12"/>
      <c r="S52" s="12"/>
      <c r="T52" s="12"/>
      <c r="U52" s="12"/>
      <c r="V52" s="12"/>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1:60" s="24" customFormat="1" ht="15" customHeight="1" x14ac:dyDescent="0.2">
      <c r="A53" s="49"/>
      <c r="B53" s="49"/>
      <c r="C53" s="48"/>
      <c r="D53" s="235"/>
      <c r="E53" s="236"/>
      <c r="F53" s="237"/>
      <c r="G53" s="238"/>
      <c r="H53" s="238"/>
      <c r="I53" s="23"/>
      <c r="J53" s="71"/>
      <c r="K53" s="23"/>
      <c r="L53" s="23"/>
      <c r="M53" s="23"/>
      <c r="N53" s="23"/>
      <c r="O53" s="23"/>
      <c r="P53" s="12"/>
      <c r="Q53" s="12"/>
      <c r="R53" s="12"/>
      <c r="S53" s="12"/>
      <c r="T53" s="12"/>
      <c r="U53" s="12"/>
      <c r="V53" s="12"/>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1:60" s="24" customFormat="1" ht="15" customHeight="1" x14ac:dyDescent="0.2">
      <c r="A54" s="49"/>
      <c r="B54" s="49"/>
      <c r="C54" s="48"/>
      <c r="D54" s="235"/>
      <c r="E54" s="236"/>
      <c r="F54" s="237"/>
      <c r="G54" s="238"/>
      <c r="H54" s="238"/>
      <c r="I54" s="23"/>
      <c r="J54" s="71"/>
      <c r="K54" s="23"/>
      <c r="L54" s="23"/>
      <c r="M54" s="23"/>
      <c r="N54" s="23"/>
      <c r="O54" s="23"/>
      <c r="P54" s="12"/>
      <c r="Q54" s="12"/>
      <c r="R54" s="12"/>
      <c r="S54" s="12"/>
      <c r="T54" s="12"/>
      <c r="U54" s="12"/>
      <c r="V54" s="12"/>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1:60" s="24" customFormat="1" ht="15" customHeight="1" x14ac:dyDescent="0.2">
      <c r="A55" s="49"/>
      <c r="B55" s="49"/>
      <c r="C55" s="48"/>
      <c r="D55" s="235"/>
      <c r="E55" s="236"/>
      <c r="F55" s="237"/>
      <c r="G55" s="238"/>
      <c r="H55" s="238"/>
      <c r="I55" s="23"/>
      <c r="J55" s="71"/>
      <c r="K55" s="23"/>
      <c r="L55" s="23"/>
      <c r="M55" s="23"/>
      <c r="N55" s="23"/>
      <c r="O55" s="23"/>
      <c r="P55" s="12"/>
      <c r="Q55" s="12"/>
      <c r="R55" s="12"/>
      <c r="S55" s="12"/>
      <c r="T55" s="12"/>
      <c r="U55" s="12"/>
      <c r="V55" s="12"/>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1:60" s="24" customFormat="1" ht="15" customHeight="1" x14ac:dyDescent="0.2">
      <c r="A56" s="49"/>
      <c r="B56" s="49"/>
      <c r="C56" s="48"/>
      <c r="D56" s="235"/>
      <c r="E56" s="236"/>
      <c r="F56" s="237"/>
      <c r="G56" s="238"/>
      <c r="H56" s="238"/>
      <c r="I56" s="23"/>
      <c r="J56" s="71"/>
      <c r="K56" s="23"/>
      <c r="L56" s="23"/>
      <c r="M56" s="23"/>
      <c r="N56" s="23"/>
      <c r="O56" s="23"/>
      <c r="P56" s="12"/>
      <c r="Q56" s="12"/>
      <c r="R56" s="12"/>
      <c r="S56" s="12"/>
      <c r="T56" s="12"/>
      <c r="U56" s="12"/>
      <c r="V56" s="12"/>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1:60" ht="15" customHeight="1" x14ac:dyDescent="0.2">
      <c r="A57" s="49"/>
      <c r="B57" s="49"/>
      <c r="C57" s="48"/>
      <c r="D57" s="235"/>
      <c r="E57" s="236"/>
      <c r="F57" s="237"/>
      <c r="G57" s="238"/>
      <c r="H57" s="238"/>
    </row>
    <row r="58" spans="1:60" ht="15" customHeight="1" x14ac:dyDescent="0.2">
      <c r="A58" s="49"/>
      <c r="B58" s="49"/>
      <c r="C58" s="48"/>
      <c r="D58" s="235"/>
      <c r="E58" s="236"/>
      <c r="F58" s="237"/>
      <c r="G58" s="238"/>
      <c r="H58" s="238"/>
    </row>
    <row r="59" spans="1:60" ht="15" customHeight="1" x14ac:dyDescent="0.2">
      <c r="A59" s="49"/>
      <c r="B59" s="49"/>
      <c r="C59" s="48"/>
      <c r="D59" s="235"/>
      <c r="E59" s="236"/>
      <c r="F59" s="237"/>
      <c r="G59" s="238"/>
      <c r="H59" s="238"/>
    </row>
    <row r="60" spans="1:60" ht="15" customHeight="1" x14ac:dyDescent="0.2">
      <c r="A60" s="49"/>
      <c r="B60" s="49"/>
      <c r="C60" s="48"/>
      <c r="D60" s="235"/>
      <c r="E60" s="236"/>
      <c r="F60" s="237"/>
      <c r="G60" s="238"/>
      <c r="H60" s="238"/>
    </row>
    <row r="61" spans="1:60" ht="15" customHeight="1" x14ac:dyDescent="0.2">
      <c r="A61" s="49"/>
      <c r="B61" s="49"/>
      <c r="C61" s="48"/>
      <c r="D61" s="235"/>
      <c r="E61" s="236"/>
      <c r="F61" s="237"/>
      <c r="G61" s="238"/>
      <c r="H61" s="238"/>
    </row>
    <row r="62" spans="1:60" ht="15" customHeight="1" x14ac:dyDescent="0.2">
      <c r="A62" s="49"/>
      <c r="B62" s="49"/>
      <c r="C62" s="48"/>
      <c r="D62" s="235"/>
      <c r="E62" s="236"/>
      <c r="F62" s="237"/>
      <c r="G62" s="238"/>
      <c r="H62" s="238"/>
    </row>
    <row r="63" spans="1:60" ht="15" customHeight="1" x14ac:dyDescent="0.2">
      <c r="A63" s="49"/>
      <c r="B63" s="49"/>
      <c r="C63" s="48"/>
      <c r="D63" s="235"/>
      <c r="E63" s="236"/>
      <c r="F63" s="237"/>
      <c r="G63" s="238"/>
      <c r="H63" s="238"/>
    </row>
    <row r="64" spans="1:60" x14ac:dyDescent="0.2">
      <c r="A64" s="14"/>
      <c r="B64" s="14"/>
      <c r="C64" s="14"/>
      <c r="D64" s="14"/>
      <c r="E64" s="14"/>
      <c r="F64" s="14"/>
      <c r="G64" s="14"/>
      <c r="H64" s="14"/>
    </row>
    <row r="65" spans="1:8" x14ac:dyDescent="0.2">
      <c r="A65" s="14"/>
      <c r="B65" s="14"/>
      <c r="C65" s="14"/>
      <c r="D65" s="14"/>
      <c r="E65" s="14"/>
      <c r="F65" s="14"/>
      <c r="G65" s="14"/>
      <c r="H65" s="14"/>
    </row>
    <row r="66" spans="1:8" x14ac:dyDescent="0.2">
      <c r="A66" s="14"/>
      <c r="B66" s="14"/>
      <c r="C66" s="14"/>
      <c r="D66" s="14"/>
      <c r="E66" s="14"/>
      <c r="F66" s="14"/>
      <c r="G66" s="14"/>
      <c r="H66" s="14"/>
    </row>
    <row r="67" spans="1:8" x14ac:dyDescent="0.2">
      <c r="A67" s="14"/>
      <c r="B67" s="14"/>
      <c r="C67" s="14"/>
      <c r="D67" s="14"/>
      <c r="E67" s="14"/>
      <c r="F67" s="14"/>
      <c r="G67" s="14"/>
      <c r="H67" s="14"/>
    </row>
    <row r="68" spans="1:8" x14ac:dyDescent="0.2">
      <c r="A68" s="14"/>
      <c r="B68" s="14"/>
      <c r="C68" s="14"/>
      <c r="D68" s="14"/>
      <c r="E68" s="14"/>
      <c r="F68" s="14"/>
      <c r="G68" s="14"/>
      <c r="H68" s="14"/>
    </row>
    <row r="69" spans="1:8" x14ac:dyDescent="0.2">
      <c r="A69" s="14"/>
      <c r="B69" s="14"/>
      <c r="C69" s="14"/>
      <c r="D69" s="14"/>
      <c r="E69" s="14"/>
      <c r="F69" s="14"/>
      <c r="G69" s="14"/>
      <c r="H69" s="14"/>
    </row>
    <row r="70" spans="1:8" x14ac:dyDescent="0.2">
      <c r="A70" s="14"/>
      <c r="B70" s="14"/>
      <c r="C70" s="14"/>
      <c r="D70" s="14"/>
      <c r="E70" s="14"/>
      <c r="F70" s="14"/>
      <c r="G70" s="14"/>
      <c r="H70" s="14"/>
    </row>
    <row r="71" spans="1:8" x14ac:dyDescent="0.2">
      <c r="A71" s="14"/>
      <c r="B71" s="14"/>
      <c r="C71" s="14"/>
      <c r="D71" s="14"/>
      <c r="E71" s="14"/>
      <c r="F71" s="14"/>
      <c r="G71" s="14"/>
      <c r="H71" s="14"/>
    </row>
    <row r="72" spans="1:8" x14ac:dyDescent="0.2">
      <c r="A72" s="14"/>
      <c r="B72" s="14"/>
      <c r="C72" s="14"/>
      <c r="D72" s="14"/>
      <c r="E72" s="14"/>
      <c r="F72" s="14"/>
      <c r="G72" s="14"/>
      <c r="H72" s="14"/>
    </row>
    <row r="73" spans="1:8" x14ac:dyDescent="0.2">
      <c r="A73" s="14"/>
      <c r="B73" s="14"/>
      <c r="C73" s="14"/>
      <c r="D73" s="14"/>
      <c r="E73" s="14"/>
      <c r="F73" s="14"/>
      <c r="G73" s="14"/>
      <c r="H73" s="14"/>
    </row>
    <row r="74" spans="1:8" x14ac:dyDescent="0.2">
      <c r="A74" s="14"/>
      <c r="B74" s="14"/>
      <c r="C74" s="14"/>
      <c r="D74" s="14"/>
      <c r="E74" s="14"/>
      <c r="F74" s="14"/>
      <c r="G74" s="14"/>
      <c r="H74" s="14"/>
    </row>
    <row r="75" spans="1:8" x14ac:dyDescent="0.2">
      <c r="A75" s="14"/>
      <c r="B75" s="14"/>
      <c r="C75" s="14"/>
      <c r="D75" s="14"/>
      <c r="E75" s="14"/>
      <c r="F75" s="14"/>
      <c r="G75" s="14"/>
      <c r="H75" s="14"/>
    </row>
    <row r="76" spans="1:8" x14ac:dyDescent="0.2">
      <c r="A76" s="14"/>
      <c r="B76" s="14"/>
      <c r="C76" s="14"/>
      <c r="D76" s="14"/>
      <c r="E76" s="14"/>
      <c r="F76" s="14"/>
      <c r="G76" s="14"/>
      <c r="H76" s="14"/>
    </row>
    <row r="77" spans="1:8" x14ac:dyDescent="0.2">
      <c r="A77" s="14"/>
      <c r="B77" s="14"/>
      <c r="C77" s="14"/>
      <c r="D77" s="14"/>
      <c r="E77" s="14"/>
      <c r="F77" s="14"/>
      <c r="G77" s="14"/>
      <c r="H77" s="14"/>
    </row>
    <row r="78" spans="1:8" x14ac:dyDescent="0.2">
      <c r="A78" s="14"/>
      <c r="B78" s="14"/>
      <c r="C78" s="14"/>
      <c r="D78" s="14"/>
      <c r="E78" s="14"/>
      <c r="F78" s="14"/>
      <c r="G78" s="14"/>
      <c r="H78" s="14"/>
    </row>
    <row r="79" spans="1:8" x14ac:dyDescent="0.2">
      <c r="A79" s="14"/>
      <c r="B79" s="14"/>
      <c r="C79" s="14"/>
      <c r="D79" s="14"/>
      <c r="E79" s="14"/>
      <c r="F79" s="14"/>
      <c r="G79" s="14"/>
      <c r="H79" s="14"/>
    </row>
    <row r="80" spans="1:8" x14ac:dyDescent="0.2">
      <c r="A80" s="14"/>
      <c r="B80" s="14"/>
      <c r="C80" s="14"/>
      <c r="D80" s="14"/>
      <c r="E80" s="14"/>
      <c r="F80" s="14"/>
      <c r="G80" s="14"/>
      <c r="H80" s="14"/>
    </row>
    <row r="81" spans="1:8" x14ac:dyDescent="0.2">
      <c r="A81" s="14"/>
      <c r="B81" s="14"/>
      <c r="C81" s="14"/>
      <c r="D81" s="14"/>
      <c r="E81" s="14"/>
      <c r="F81" s="14"/>
      <c r="G81" s="14"/>
      <c r="H81" s="14"/>
    </row>
    <row r="82" spans="1:8" x14ac:dyDescent="0.2">
      <c r="A82" s="14"/>
      <c r="B82" s="14"/>
      <c r="C82" s="14"/>
      <c r="D82" s="14"/>
      <c r="E82" s="14"/>
      <c r="F82" s="14"/>
      <c r="G82" s="14"/>
      <c r="H82" s="14"/>
    </row>
    <row r="83" spans="1:8" x14ac:dyDescent="0.2">
      <c r="A83" s="14"/>
      <c r="B83" s="14"/>
      <c r="C83" s="14"/>
      <c r="D83" s="14"/>
      <c r="E83" s="14"/>
      <c r="F83" s="14"/>
      <c r="G83" s="14"/>
      <c r="H83" s="14"/>
    </row>
    <row r="84" spans="1:8" x14ac:dyDescent="0.2">
      <c r="A84" s="14"/>
      <c r="B84" s="14"/>
      <c r="C84" s="14"/>
      <c r="D84" s="14"/>
      <c r="E84" s="14"/>
      <c r="F84" s="14"/>
      <c r="G84" s="14"/>
      <c r="H84" s="14"/>
    </row>
    <row r="85" spans="1:8" x14ac:dyDescent="0.2">
      <c r="A85" s="14"/>
      <c r="B85" s="14"/>
      <c r="C85" s="14"/>
      <c r="D85" s="14"/>
      <c r="E85" s="14"/>
      <c r="F85" s="14"/>
      <c r="G85" s="14"/>
      <c r="H85" s="14"/>
    </row>
    <row r="86" spans="1:8" x14ac:dyDescent="0.2">
      <c r="A86" s="14"/>
      <c r="B86" s="14"/>
      <c r="C86" s="14"/>
      <c r="D86" s="14"/>
      <c r="E86" s="14"/>
      <c r="F86" s="14"/>
      <c r="G86" s="14"/>
      <c r="H86" s="14"/>
    </row>
    <row r="87" spans="1:8" x14ac:dyDescent="0.2">
      <c r="A87" s="14"/>
      <c r="B87" s="14"/>
      <c r="C87" s="14"/>
      <c r="D87" s="14"/>
      <c r="E87" s="14"/>
      <c r="F87" s="14"/>
      <c r="G87" s="14"/>
      <c r="H87" s="14"/>
    </row>
    <row r="88" spans="1:8" x14ac:dyDescent="0.2">
      <c r="A88" s="14"/>
      <c r="B88" s="14"/>
      <c r="C88" s="14"/>
      <c r="D88" s="14"/>
      <c r="E88" s="14"/>
      <c r="F88" s="14"/>
      <c r="G88" s="14"/>
      <c r="H88" s="14"/>
    </row>
    <row r="89" spans="1:8" x14ac:dyDescent="0.2">
      <c r="A89" s="14"/>
      <c r="B89" s="14"/>
      <c r="C89" s="14"/>
      <c r="D89" s="14"/>
      <c r="E89" s="14"/>
      <c r="F89" s="14"/>
      <c r="G89" s="14"/>
      <c r="H89" s="14"/>
    </row>
    <row r="90" spans="1:8" x14ac:dyDescent="0.2">
      <c r="A90" s="14"/>
      <c r="B90" s="14"/>
      <c r="C90" s="14"/>
      <c r="D90" s="14"/>
      <c r="E90" s="14"/>
      <c r="F90" s="14"/>
      <c r="G90" s="14"/>
      <c r="H90" s="14"/>
    </row>
    <row r="91" spans="1:8" x14ac:dyDescent="0.2">
      <c r="A91" s="14"/>
      <c r="B91" s="14"/>
      <c r="C91" s="14"/>
      <c r="D91" s="14"/>
      <c r="E91" s="14"/>
      <c r="F91" s="14"/>
      <c r="G91" s="14"/>
      <c r="H91" s="14"/>
    </row>
    <row r="92" spans="1:8" x14ac:dyDescent="0.2">
      <c r="A92" s="14"/>
      <c r="B92" s="14"/>
      <c r="C92" s="14"/>
      <c r="D92" s="14"/>
      <c r="E92" s="14"/>
      <c r="F92" s="14"/>
      <c r="G92" s="14"/>
      <c r="H92" s="14"/>
    </row>
    <row r="93" spans="1:8" x14ac:dyDescent="0.2">
      <c r="A93" s="14"/>
      <c r="B93" s="14"/>
      <c r="C93" s="14"/>
      <c r="D93" s="14"/>
      <c r="E93" s="14"/>
      <c r="F93" s="14"/>
      <c r="G93" s="14"/>
      <c r="H93" s="14"/>
    </row>
    <row r="94" spans="1:8" x14ac:dyDescent="0.2">
      <c r="A94" s="14"/>
      <c r="B94" s="14"/>
      <c r="C94" s="14"/>
      <c r="D94" s="14"/>
      <c r="E94" s="14"/>
      <c r="F94" s="14"/>
      <c r="G94" s="14"/>
      <c r="H94" s="14"/>
    </row>
    <row r="95" spans="1:8" x14ac:dyDescent="0.2">
      <c r="A95" s="14"/>
      <c r="B95" s="14"/>
      <c r="C95" s="14"/>
      <c r="D95" s="14"/>
      <c r="E95" s="14"/>
      <c r="F95" s="14"/>
      <c r="G95" s="14"/>
      <c r="H95" s="14"/>
    </row>
    <row r="96" spans="1:8" x14ac:dyDescent="0.2">
      <c r="A96" s="14"/>
      <c r="B96" s="14"/>
      <c r="C96" s="14"/>
      <c r="D96" s="14"/>
      <c r="E96" s="14"/>
      <c r="F96" s="14"/>
      <c r="G96" s="14"/>
      <c r="H96" s="14"/>
    </row>
    <row r="97" spans="1:8" x14ac:dyDescent="0.2">
      <c r="A97" s="14"/>
      <c r="B97" s="14"/>
      <c r="C97" s="14"/>
      <c r="D97" s="14"/>
      <c r="E97" s="14"/>
      <c r="F97" s="14"/>
      <c r="G97" s="14"/>
      <c r="H97" s="14"/>
    </row>
    <row r="98" spans="1:8" x14ac:dyDescent="0.2">
      <c r="A98" s="14"/>
      <c r="B98" s="14"/>
      <c r="C98" s="14"/>
      <c r="D98" s="14"/>
      <c r="E98" s="14"/>
      <c r="F98" s="14"/>
      <c r="G98" s="14"/>
      <c r="H98" s="14"/>
    </row>
    <row r="99" spans="1:8" x14ac:dyDescent="0.2">
      <c r="A99" s="14"/>
      <c r="B99" s="14"/>
      <c r="C99" s="14"/>
      <c r="D99" s="14"/>
      <c r="E99" s="14"/>
      <c r="F99" s="14"/>
      <c r="G99" s="14"/>
      <c r="H99" s="14"/>
    </row>
    <row r="100" spans="1:8" x14ac:dyDescent="0.2">
      <c r="A100" s="14"/>
      <c r="B100" s="14"/>
      <c r="C100" s="14"/>
      <c r="D100" s="14"/>
      <c r="E100" s="14"/>
      <c r="F100" s="14"/>
      <c r="G100" s="14"/>
      <c r="H100" s="14"/>
    </row>
    <row r="101" spans="1:8" x14ac:dyDescent="0.2">
      <c r="A101" s="14"/>
      <c r="B101" s="14"/>
      <c r="C101" s="14"/>
      <c r="D101" s="14"/>
      <c r="E101" s="14"/>
      <c r="F101" s="14"/>
      <c r="G101" s="14"/>
      <c r="H101" s="14"/>
    </row>
  </sheetData>
  <sheetProtection sheet="1" sort="0"/>
  <mergeCells count="122">
    <mergeCell ref="J13:J14"/>
    <mergeCell ref="J4:J5"/>
    <mergeCell ref="J6:J7"/>
    <mergeCell ref="F16:H16"/>
    <mergeCell ref="D14:E14"/>
    <mergeCell ref="F14:H14"/>
    <mergeCell ref="D62:E62"/>
    <mergeCell ref="F62:H62"/>
    <mergeCell ref="F53:H53"/>
    <mergeCell ref="F54:H54"/>
    <mergeCell ref="F55:H55"/>
    <mergeCell ref="F56:H56"/>
    <mergeCell ref="D47:E47"/>
    <mergeCell ref="F47:H47"/>
    <mergeCell ref="D48:E48"/>
    <mergeCell ref="F22:H22"/>
    <mergeCell ref="D23:E23"/>
    <mergeCell ref="F23:H23"/>
    <mergeCell ref="D24:E24"/>
    <mergeCell ref="F24:H24"/>
    <mergeCell ref="D25:E25"/>
    <mergeCell ref="F25:H25"/>
    <mergeCell ref="D16:E16"/>
    <mergeCell ref="F21:H21"/>
    <mergeCell ref="D8:E8"/>
    <mergeCell ref="D9:E9"/>
    <mergeCell ref="F9:H9"/>
    <mergeCell ref="D10:E10"/>
    <mergeCell ref="F10:H10"/>
    <mergeCell ref="D15:E15"/>
    <mergeCell ref="F15:H15"/>
    <mergeCell ref="A3:H3"/>
    <mergeCell ref="A4:A7"/>
    <mergeCell ref="C4:C7"/>
    <mergeCell ref="D4:E7"/>
    <mergeCell ref="F4:H7"/>
    <mergeCell ref="D11:E11"/>
    <mergeCell ref="F11:H11"/>
    <mergeCell ref="D12:E12"/>
    <mergeCell ref="F12:H12"/>
    <mergeCell ref="D13:E13"/>
    <mergeCell ref="F13:H13"/>
    <mergeCell ref="F8:H8"/>
    <mergeCell ref="B4:B7"/>
    <mergeCell ref="D22:E22"/>
    <mergeCell ref="D19:E19"/>
    <mergeCell ref="F19:H19"/>
    <mergeCell ref="D20:E20"/>
    <mergeCell ref="F20:H20"/>
    <mergeCell ref="D17:E17"/>
    <mergeCell ref="F17:H17"/>
    <mergeCell ref="D18:E18"/>
    <mergeCell ref="F18:H18"/>
    <mergeCell ref="D21:E21"/>
    <mergeCell ref="F30:H30"/>
    <mergeCell ref="D31:E31"/>
    <mergeCell ref="F31:H31"/>
    <mergeCell ref="D32:E32"/>
    <mergeCell ref="F32:H32"/>
    <mergeCell ref="F33:H33"/>
    <mergeCell ref="F26:H26"/>
    <mergeCell ref="D27:E27"/>
    <mergeCell ref="F27:H27"/>
    <mergeCell ref="D28:E28"/>
    <mergeCell ref="F28:H28"/>
    <mergeCell ref="D29:E29"/>
    <mergeCell ref="F29:H29"/>
    <mergeCell ref="D33:E33"/>
    <mergeCell ref="D30:E30"/>
    <mergeCell ref="D26:E26"/>
    <mergeCell ref="F37:H37"/>
    <mergeCell ref="D38:E38"/>
    <mergeCell ref="F38:H38"/>
    <mergeCell ref="D39:E39"/>
    <mergeCell ref="D40:E40"/>
    <mergeCell ref="D41:E41"/>
    <mergeCell ref="D34:E34"/>
    <mergeCell ref="F34:H34"/>
    <mergeCell ref="D35:E35"/>
    <mergeCell ref="F35:H35"/>
    <mergeCell ref="D36:E36"/>
    <mergeCell ref="F36:H36"/>
    <mergeCell ref="F39:H39"/>
    <mergeCell ref="F40:H40"/>
    <mergeCell ref="F41:H41"/>
    <mergeCell ref="D37:E37"/>
    <mergeCell ref="D51:E51"/>
    <mergeCell ref="F51:H51"/>
    <mergeCell ref="D42:E42"/>
    <mergeCell ref="D43:E43"/>
    <mergeCell ref="D44:E44"/>
    <mergeCell ref="D45:E45"/>
    <mergeCell ref="F45:H45"/>
    <mergeCell ref="D46:E46"/>
    <mergeCell ref="F46:H46"/>
    <mergeCell ref="F42:H42"/>
    <mergeCell ref="F43:H43"/>
    <mergeCell ref="F44:H44"/>
    <mergeCell ref="A1:H1"/>
    <mergeCell ref="D63:E63"/>
    <mergeCell ref="F63:H63"/>
    <mergeCell ref="D57:E57"/>
    <mergeCell ref="F57:H57"/>
    <mergeCell ref="D58:E58"/>
    <mergeCell ref="F58:H58"/>
    <mergeCell ref="D59:E59"/>
    <mergeCell ref="F59:H59"/>
    <mergeCell ref="D60:E60"/>
    <mergeCell ref="F60:H60"/>
    <mergeCell ref="D61:E61"/>
    <mergeCell ref="F61:H61"/>
    <mergeCell ref="D52:E52"/>
    <mergeCell ref="F52:H52"/>
    <mergeCell ref="D53:E53"/>
    <mergeCell ref="D54:E54"/>
    <mergeCell ref="D55:E55"/>
    <mergeCell ref="D56:E56"/>
    <mergeCell ref="F48:H48"/>
    <mergeCell ref="D49:E49"/>
    <mergeCell ref="F49:H49"/>
    <mergeCell ref="D50:E50"/>
    <mergeCell ref="F50:H50"/>
  </mergeCells>
  <hyperlinks>
    <hyperlink ref="J6:J7" location="Beispiele!E88" display="siehe Beispiele:"/>
  </hyperlinks>
  <printOptions horizontalCentered="1"/>
  <pageMargins left="0.55118110236220474" right="0.35433070866141736" top="0.55118110236220474" bottom="0.47244094488188981" header="0.23622047244094491" footer="0.23622047244094491"/>
  <pageSetup paperSize="9" scale="81" fitToHeight="0" orientation="portrait" r:id="rId1"/>
  <headerFooter alignWithMargins="0">
    <oddFooter>&amp;L&amp;"Verdana,Standard"&amp;8&amp;Z&amp;F&amp;C&amp;"Verdana,Standard"&amp;8Seite &amp;P v. &amp;N&amp;R&amp;"Verdana,Standard"&amp;8letzter Ausdruck: &amp;D &amp;T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CC192"/>
  <sheetViews>
    <sheetView showGridLines="0" zoomScale="80" zoomScaleNormal="80" zoomScaleSheetLayoutView="80" workbookViewId="0">
      <selection activeCell="A28" sqref="A28:A29"/>
    </sheetView>
  </sheetViews>
  <sheetFormatPr baseColWidth="10" defaultColWidth="7.85546875" defaultRowHeight="26.1" customHeight="1" x14ac:dyDescent="0.2"/>
  <cols>
    <col min="1" max="1" width="7.85546875" style="97"/>
    <col min="2" max="3" width="14.85546875" style="97" customWidth="1"/>
    <col min="4" max="4" width="7.85546875" style="97"/>
    <col min="5" max="5" width="7.85546875" style="138"/>
    <col min="6" max="29" width="7.85546875" style="97"/>
    <col min="30" max="30" width="10.7109375" style="142" customWidth="1"/>
    <col min="31" max="43" width="0" style="142" hidden="1" customWidth="1"/>
    <col min="44" max="81" width="7.85546875" style="142"/>
    <col min="82" max="16384" width="7.85546875" style="97"/>
  </cols>
  <sheetData>
    <row r="1" spans="1:81" ht="26.1" customHeight="1" thickBot="1" x14ac:dyDescent="0.25">
      <c r="A1" s="258" t="s">
        <v>155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row>
    <row r="2" spans="1:81" s="86" customFormat="1" ht="20.100000000000001" customHeight="1" x14ac:dyDescent="0.2">
      <c r="A2" s="274">
        <f>+Hauptformular!F11</f>
        <v>45636</v>
      </c>
      <c r="B2" s="275"/>
      <c r="C2" s="276"/>
      <c r="D2" s="280" t="s">
        <v>166</v>
      </c>
      <c r="E2" s="281"/>
      <c r="F2" s="281"/>
      <c r="G2" s="281"/>
      <c r="H2" s="281"/>
      <c r="I2" s="281"/>
      <c r="J2" s="281"/>
      <c r="K2" s="281"/>
      <c r="L2" s="281"/>
      <c r="M2" s="281"/>
      <c r="N2" s="281"/>
      <c r="O2" s="281"/>
      <c r="P2" s="281"/>
      <c r="Q2" s="281"/>
      <c r="R2" s="281"/>
      <c r="S2" s="281"/>
      <c r="T2" s="281"/>
      <c r="U2" s="281"/>
      <c r="V2" s="281"/>
      <c r="W2" s="282"/>
      <c r="X2" s="289" t="s">
        <v>102</v>
      </c>
      <c r="Y2" s="272" t="s">
        <v>103</v>
      </c>
      <c r="Z2" s="273"/>
      <c r="AA2" s="272" t="s">
        <v>104</v>
      </c>
      <c r="AB2" s="273"/>
      <c r="AC2" s="85" t="s">
        <v>105</v>
      </c>
      <c r="AD2" s="144"/>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row>
    <row r="3" spans="1:81" s="86" customFormat="1" ht="20.100000000000001" customHeight="1" thickBot="1" x14ac:dyDescent="0.25">
      <c r="A3" s="277"/>
      <c r="B3" s="278"/>
      <c r="C3" s="279"/>
      <c r="D3" s="283"/>
      <c r="E3" s="284"/>
      <c r="F3" s="284"/>
      <c r="G3" s="284"/>
      <c r="H3" s="284"/>
      <c r="I3" s="284"/>
      <c r="J3" s="284"/>
      <c r="K3" s="284"/>
      <c r="L3" s="284"/>
      <c r="M3" s="284"/>
      <c r="N3" s="284"/>
      <c r="O3" s="284"/>
      <c r="P3" s="284"/>
      <c r="Q3" s="284"/>
      <c r="R3" s="284"/>
      <c r="S3" s="284"/>
      <c r="T3" s="284"/>
      <c r="U3" s="284"/>
      <c r="V3" s="284"/>
      <c r="W3" s="285"/>
      <c r="X3" s="290"/>
      <c r="Y3" s="87" t="s">
        <v>106</v>
      </c>
      <c r="Z3" s="88" t="s">
        <v>107</v>
      </c>
      <c r="AA3" s="87" t="s">
        <v>106</v>
      </c>
      <c r="AB3" s="88" t="s">
        <v>107</v>
      </c>
      <c r="AC3" s="89" t="s">
        <v>108</v>
      </c>
      <c r="AD3" s="144"/>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row>
    <row r="4" spans="1:81" s="86" customFormat="1" ht="20.100000000000001" customHeight="1" x14ac:dyDescent="0.2">
      <c r="A4" s="277"/>
      <c r="B4" s="278"/>
      <c r="C4" s="279"/>
      <c r="D4" s="283"/>
      <c r="E4" s="284"/>
      <c r="F4" s="284"/>
      <c r="G4" s="284"/>
      <c r="H4" s="284"/>
      <c r="I4" s="284"/>
      <c r="J4" s="284"/>
      <c r="K4" s="284"/>
      <c r="L4" s="284"/>
      <c r="M4" s="284"/>
      <c r="N4" s="284"/>
      <c r="O4" s="284"/>
      <c r="P4" s="284"/>
      <c r="Q4" s="284"/>
      <c r="R4" s="284"/>
      <c r="S4" s="284"/>
      <c r="T4" s="284"/>
      <c r="U4" s="284"/>
      <c r="V4" s="284"/>
      <c r="W4" s="285"/>
      <c r="X4" s="290"/>
      <c r="Y4" s="90" t="s">
        <v>109</v>
      </c>
      <c r="Z4" s="91">
        <v>1.25</v>
      </c>
      <c r="AA4" s="90" t="s">
        <v>109</v>
      </c>
      <c r="AB4" s="92">
        <v>75</v>
      </c>
      <c r="AC4" s="93">
        <v>30</v>
      </c>
      <c r="AD4" s="144"/>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row>
    <row r="5" spans="1:81" s="86" customFormat="1" ht="20.100000000000001" customHeight="1" x14ac:dyDescent="0.2">
      <c r="A5" s="292" t="s">
        <v>110</v>
      </c>
      <c r="B5" s="293"/>
      <c r="C5" s="294"/>
      <c r="D5" s="283"/>
      <c r="E5" s="284"/>
      <c r="F5" s="284"/>
      <c r="G5" s="284"/>
      <c r="H5" s="284"/>
      <c r="I5" s="284"/>
      <c r="J5" s="284"/>
      <c r="K5" s="284"/>
      <c r="L5" s="284"/>
      <c r="M5" s="284"/>
      <c r="N5" s="284"/>
      <c r="O5" s="284"/>
      <c r="P5" s="284"/>
      <c r="Q5" s="284"/>
      <c r="R5" s="284"/>
      <c r="S5" s="284"/>
      <c r="T5" s="284"/>
      <c r="U5" s="284"/>
      <c r="V5" s="284"/>
      <c r="W5" s="285"/>
      <c r="X5" s="290"/>
      <c r="Y5" s="90">
        <v>1.25</v>
      </c>
      <c r="Z5" s="91">
        <v>2.5</v>
      </c>
      <c r="AA5" s="90">
        <v>76</v>
      </c>
      <c r="AB5" s="92">
        <v>150</v>
      </c>
      <c r="AC5" s="93">
        <v>60</v>
      </c>
      <c r="AD5" s="144"/>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row>
    <row r="6" spans="1:81" s="86" customFormat="1" ht="20.100000000000001" customHeight="1" thickBot="1" x14ac:dyDescent="0.25">
      <c r="A6" s="295"/>
      <c r="B6" s="296"/>
      <c r="C6" s="297"/>
      <c r="D6" s="286"/>
      <c r="E6" s="287"/>
      <c r="F6" s="287"/>
      <c r="G6" s="287"/>
      <c r="H6" s="287"/>
      <c r="I6" s="287"/>
      <c r="J6" s="287"/>
      <c r="K6" s="287"/>
      <c r="L6" s="287"/>
      <c r="M6" s="287"/>
      <c r="N6" s="287"/>
      <c r="O6" s="287"/>
      <c r="P6" s="287"/>
      <c r="Q6" s="287"/>
      <c r="R6" s="287"/>
      <c r="S6" s="287"/>
      <c r="T6" s="287"/>
      <c r="U6" s="287"/>
      <c r="V6" s="287"/>
      <c r="W6" s="288"/>
      <c r="X6" s="291"/>
      <c r="Y6" s="94">
        <v>2.5</v>
      </c>
      <c r="Z6" s="95" t="s">
        <v>109</v>
      </c>
      <c r="AA6" s="94">
        <v>151</v>
      </c>
      <c r="AB6" s="95" t="s">
        <v>109</v>
      </c>
      <c r="AC6" s="96">
        <v>80</v>
      </c>
      <c r="AD6" s="144"/>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row>
    <row r="7" spans="1:81" ht="28.35" customHeight="1" x14ac:dyDescent="0.2">
      <c r="A7" s="269" t="s">
        <v>111</v>
      </c>
      <c r="B7" s="272" t="s">
        <v>112</v>
      </c>
      <c r="C7" s="273"/>
      <c r="D7" s="261" t="s">
        <v>113</v>
      </c>
      <c r="E7" s="262"/>
      <c r="F7" s="261" t="s">
        <v>114</v>
      </c>
      <c r="G7" s="262"/>
      <c r="H7" s="261" t="s">
        <v>115</v>
      </c>
      <c r="I7" s="262"/>
      <c r="J7" s="261" t="s">
        <v>116</v>
      </c>
      <c r="K7" s="262"/>
      <c r="L7" s="261" t="s">
        <v>117</v>
      </c>
      <c r="M7" s="262"/>
      <c r="N7" s="261" t="s">
        <v>118</v>
      </c>
      <c r="O7" s="262"/>
      <c r="P7" s="261" t="s">
        <v>119</v>
      </c>
      <c r="Q7" s="262"/>
      <c r="R7" s="261" t="s">
        <v>120</v>
      </c>
      <c r="S7" s="262"/>
      <c r="T7" s="261" t="s">
        <v>121</v>
      </c>
      <c r="U7" s="262"/>
      <c r="V7" s="261" t="s">
        <v>122</v>
      </c>
      <c r="W7" s="262"/>
      <c r="X7" s="261" t="s">
        <v>123</v>
      </c>
      <c r="Y7" s="262"/>
      <c r="Z7" s="261" t="s">
        <v>124</v>
      </c>
      <c r="AA7" s="262"/>
      <c r="AB7" s="263" t="s">
        <v>125</v>
      </c>
      <c r="AC7" s="264"/>
      <c r="AD7" s="144"/>
    </row>
    <row r="8" spans="1:81" ht="28.35" customHeight="1" thickBot="1" x14ac:dyDescent="0.25">
      <c r="A8" s="270"/>
      <c r="B8" s="267" t="s">
        <v>0</v>
      </c>
      <c r="C8" s="268"/>
      <c r="D8" s="259" t="s">
        <v>126</v>
      </c>
      <c r="E8" s="260"/>
      <c r="F8" s="259" t="s">
        <v>127</v>
      </c>
      <c r="G8" s="260"/>
      <c r="H8" s="259" t="s">
        <v>128</v>
      </c>
      <c r="I8" s="260"/>
      <c r="J8" s="259" t="s">
        <v>129</v>
      </c>
      <c r="K8" s="260"/>
      <c r="L8" s="259" t="s">
        <v>130</v>
      </c>
      <c r="M8" s="260"/>
      <c r="N8" s="259" t="s">
        <v>131</v>
      </c>
      <c r="O8" s="260"/>
      <c r="P8" s="259" t="s">
        <v>132</v>
      </c>
      <c r="Q8" s="260"/>
      <c r="R8" s="259" t="s">
        <v>133</v>
      </c>
      <c r="S8" s="260"/>
      <c r="T8" s="259" t="s">
        <v>134</v>
      </c>
      <c r="U8" s="260"/>
      <c r="V8" s="259" t="s">
        <v>135</v>
      </c>
      <c r="W8" s="260"/>
      <c r="X8" s="259" t="s">
        <v>136</v>
      </c>
      <c r="Y8" s="260"/>
      <c r="Z8" s="259" t="s">
        <v>137</v>
      </c>
      <c r="AA8" s="260"/>
      <c r="AB8" s="265"/>
      <c r="AC8" s="266"/>
      <c r="AD8" s="144"/>
    </row>
    <row r="9" spans="1:81" ht="28.35" customHeight="1" thickBot="1" x14ac:dyDescent="0.25">
      <c r="A9" s="271"/>
      <c r="B9" s="98" t="s">
        <v>138</v>
      </c>
      <c r="C9" s="99" t="s">
        <v>139</v>
      </c>
      <c r="D9" s="100" t="s">
        <v>140</v>
      </c>
      <c r="E9" s="101" t="s">
        <v>141</v>
      </c>
      <c r="F9" s="100" t="s">
        <v>140</v>
      </c>
      <c r="G9" s="102" t="s">
        <v>141</v>
      </c>
      <c r="H9" s="100" t="s">
        <v>140</v>
      </c>
      <c r="I9" s="102" t="s">
        <v>141</v>
      </c>
      <c r="J9" s="100" t="s">
        <v>140</v>
      </c>
      <c r="K9" s="102" t="s">
        <v>141</v>
      </c>
      <c r="L9" s="100" t="s">
        <v>140</v>
      </c>
      <c r="M9" s="102" t="s">
        <v>141</v>
      </c>
      <c r="N9" s="100" t="s">
        <v>140</v>
      </c>
      <c r="O9" s="102" t="s">
        <v>141</v>
      </c>
      <c r="P9" s="100" t="s">
        <v>140</v>
      </c>
      <c r="Q9" s="102" t="s">
        <v>141</v>
      </c>
      <c r="R9" s="100" t="s">
        <v>140</v>
      </c>
      <c r="S9" s="102" t="s">
        <v>141</v>
      </c>
      <c r="T9" s="100" t="s">
        <v>140</v>
      </c>
      <c r="U9" s="102" t="s">
        <v>141</v>
      </c>
      <c r="V9" s="100" t="s">
        <v>140</v>
      </c>
      <c r="W9" s="102" t="s">
        <v>141</v>
      </c>
      <c r="X9" s="100" t="s">
        <v>140</v>
      </c>
      <c r="Y9" s="102" t="s">
        <v>141</v>
      </c>
      <c r="Z9" s="100" t="s">
        <v>140</v>
      </c>
      <c r="AA9" s="102" t="s">
        <v>141</v>
      </c>
      <c r="AB9" s="103" t="s">
        <v>140</v>
      </c>
      <c r="AC9" s="104" t="s">
        <v>141</v>
      </c>
      <c r="AD9" s="144"/>
    </row>
    <row r="10" spans="1:81" s="86" customFormat="1" ht="28.35" customHeight="1" x14ac:dyDescent="0.2">
      <c r="A10" s="105">
        <v>1</v>
      </c>
      <c r="B10" s="106"/>
      <c r="C10" s="107"/>
      <c r="D10" s="108"/>
      <c r="E10" s="109" t="str">
        <f>IF(D10=0,"",IF(D10&lt;=$Z$4,$AC$4,IF(D10&gt;$Y$5,IF(D10&lt;=$Z$5,$AC$5,IF(D10&gt;$Y$6,$AC$6)))))</f>
        <v/>
      </c>
      <c r="F10" s="108"/>
      <c r="G10" s="109" t="str">
        <f>IF(F10=0,"",IF(F10&lt;=$Z$4,$AC$4,IF(F10&gt;$Y$5,IF(F10&lt;=$Z$5,$AC$5,IF(F10&gt;$Y$6,$AC$6)))))</f>
        <v/>
      </c>
      <c r="H10" s="108"/>
      <c r="I10" s="109" t="str">
        <f>IF(H10=0,"",IF(H10&lt;=$Z$4,$AC$4,IF(H10&gt;$Y$5,IF(H10&lt;=$Z$5,$AC$5,IF(H10&gt;$Y$6,$AC$6)))))</f>
        <v/>
      </c>
      <c r="J10" s="108"/>
      <c r="K10" s="109" t="str">
        <f>IF(J10=0,"",IF(J10&lt;=$Z$4,$AC$4,IF(J10&gt;$Y$5,IF(J10&lt;=$Z$5,$AC$5,IF(J10&gt;$Y$6,$AC$6)))))</f>
        <v/>
      </c>
      <c r="L10" s="108"/>
      <c r="M10" s="109" t="str">
        <f>IF(L10=0,"",IF(L10&lt;=$Z$4,$AC$4,IF(L10&gt;$Y$5,IF(L10&lt;=$Z$5,$AC$5,IF(L10&gt;$Y$6,$AC$6)))))</f>
        <v/>
      </c>
      <c r="N10" s="108"/>
      <c r="O10" s="109" t="str">
        <f>IF(N10=0,"",IF(N10&lt;=$Z$4,$AC$4,IF(N10&gt;$Y$5,IF(N10&lt;=$Z$5,$AC$5,IF(N10&gt;$Y$6,$AC$6)))))</f>
        <v/>
      </c>
      <c r="P10" s="108"/>
      <c r="Q10" s="109" t="str">
        <f>IF(P10=0,"",IF(P10&lt;=$Z$4,$AC$4,IF(P10&gt;$Y$5,IF(P10&lt;=$Z$5,$AC$5,IF(P10&gt;$Y$6,$AC$6)))))</f>
        <v/>
      </c>
      <c r="R10" s="108"/>
      <c r="S10" s="109" t="str">
        <f>IF(R10=0,"",IF(R10&lt;=$Z$4,$AC$4,IF(R10&gt;$Y$5,IF(R10&lt;=$Z$5,$AC$5,IF(R10&gt;$Y$6,$AC$6)))))</f>
        <v/>
      </c>
      <c r="T10" s="108"/>
      <c r="U10" s="109" t="str">
        <f>IF(T10=0,"",IF(T10&lt;=$Z$4,$AC$4,IF(T10&gt;$Y$5,IF(T10&lt;=$Z$5,$AC$5,IF(T10&gt;$Y$6,$AC$6)))))</f>
        <v/>
      </c>
      <c r="V10" s="108"/>
      <c r="W10" s="109" t="str">
        <f>IF(V10=0,"",IF(V10&lt;=$Z$4,$AC$4,IF(V10&gt;$Y$5,IF(V10&lt;=$Z$5,$AC$5,IF(V10&gt;$Y$6,$AC$6)))))</f>
        <v/>
      </c>
      <c r="X10" s="108"/>
      <c r="Y10" s="109" t="str">
        <f>IF(X10=0,"",IF(X10&lt;=$Z$4,$AC$4,IF(X10&gt;$Y$5,IF(X10&lt;=$Z$5,$AC$5,IF(X10&gt;$Y$6,$AC$6)))))</f>
        <v/>
      </c>
      <c r="Z10" s="108"/>
      <c r="AA10" s="109" t="str">
        <f>IF(Z10=0,"",IF(Z10&lt;=$Z$4,$AC$4,IF(Z10&gt;$Y$5,IF(Z10&lt;=$Z$5,$AC$5,IF(Z10&gt;$Y$6,$AC$6)))))</f>
        <v/>
      </c>
      <c r="AB10" s="110">
        <f t="shared" ref="AB10:AB26" si="0">SUM(D10+F10+H10+J10+L10+N10+P10+R10+T10+V10+X10+Z77)</f>
        <v>0</v>
      </c>
      <c r="AC10" s="111">
        <f>AQ10</f>
        <v>0</v>
      </c>
      <c r="AD10" s="144"/>
      <c r="AE10" s="146" t="str">
        <f>E10</f>
        <v/>
      </c>
      <c r="AF10" s="146" t="str">
        <f>G10</f>
        <v/>
      </c>
      <c r="AG10" s="146" t="str">
        <f>I10</f>
        <v/>
      </c>
      <c r="AH10" s="146" t="str">
        <f>K10</f>
        <v/>
      </c>
      <c r="AI10" s="146" t="str">
        <f>M10</f>
        <v/>
      </c>
      <c r="AJ10" s="146" t="str">
        <f>O10</f>
        <v/>
      </c>
      <c r="AK10" s="146" t="str">
        <f>Q10</f>
        <v/>
      </c>
      <c r="AL10" s="146" t="str">
        <f>S10</f>
        <v/>
      </c>
      <c r="AM10" s="146" t="str">
        <f>U10</f>
        <v/>
      </c>
      <c r="AN10" s="146" t="str">
        <f>W10</f>
        <v/>
      </c>
      <c r="AO10" s="146" t="str">
        <f>Y10</f>
        <v/>
      </c>
      <c r="AP10" s="146" t="str">
        <f>AA10</f>
        <v/>
      </c>
      <c r="AQ10" s="146">
        <f>SUM(AE10:AP10)</f>
        <v>0</v>
      </c>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row>
    <row r="11" spans="1:81" s="86" customFormat="1" ht="28.35" customHeight="1" x14ac:dyDescent="0.2">
      <c r="A11" s="112">
        <v>2</v>
      </c>
      <c r="B11" s="113"/>
      <c r="C11" s="114"/>
      <c r="D11" s="115"/>
      <c r="E11" s="109" t="str">
        <f t="shared" ref="E11:E26" si="1">IF(D11=0,"",IF(D11&lt;=$Z$4,$AC$4,IF(D11&gt;$Y$5,IF(D11&lt;=$Z$5,$AC$5,IF(D11&gt;$Y$6,$AC$6)))))</f>
        <v/>
      </c>
      <c r="F11" s="115"/>
      <c r="G11" s="109" t="str">
        <f t="shared" ref="G11:G26" si="2">IF(F11=0,"",IF(F11&lt;=$Z$4,$AC$4,IF(F11&gt;$Y$5,IF(F11&lt;=$Z$5,$AC$5,IF(F11&gt;$Y$6,$AC$6)))))</f>
        <v/>
      </c>
      <c r="H11" s="115"/>
      <c r="I11" s="109" t="str">
        <f t="shared" ref="I11:I26" si="3">IF(H11=0,"",IF(H11&lt;=$Z$4,$AC$4,IF(H11&gt;$Y$5,IF(H11&lt;=$Z$5,$AC$5,IF(H11&gt;$Y$6,$AC$6)))))</f>
        <v/>
      </c>
      <c r="J11" s="115"/>
      <c r="K11" s="109" t="str">
        <f t="shared" ref="K11:K26" si="4">IF(J11=0,"",IF(J11&lt;=$Z$4,$AC$4,IF(J11&gt;$Y$5,IF(J11&lt;=$Z$5,$AC$5,IF(J11&gt;$Y$6,$AC$6)))))</f>
        <v/>
      </c>
      <c r="L11" s="115"/>
      <c r="M11" s="109" t="str">
        <f t="shared" ref="M11:M26" si="5">IF(L11=0,"",IF(L11&lt;=$Z$4,$AC$4,IF(L11&gt;$Y$5,IF(L11&lt;=$Z$5,$AC$5,IF(L11&gt;$Y$6,$AC$6)))))</f>
        <v/>
      </c>
      <c r="N11" s="115"/>
      <c r="O11" s="109" t="str">
        <f t="shared" ref="O11:O26" si="6">IF(N11=0,"",IF(N11&lt;=$Z$4,$AC$4,IF(N11&gt;$Y$5,IF(N11&lt;=$Z$5,$AC$5,IF(N11&gt;$Y$6,$AC$6)))))</f>
        <v/>
      </c>
      <c r="P11" s="115"/>
      <c r="Q11" s="109" t="str">
        <f t="shared" ref="Q11:Q26" si="7">IF(P11=0,"",IF(P11&lt;=$Z$4,$AC$4,IF(P11&gt;$Y$5,IF(P11&lt;=$Z$5,$AC$5,IF(P11&gt;$Y$6,$AC$6)))))</f>
        <v/>
      </c>
      <c r="R11" s="115"/>
      <c r="S11" s="109" t="str">
        <f t="shared" ref="S11:S26" si="8">IF(R11=0,"",IF(R11&lt;=$Z$4,$AC$4,IF(R11&gt;$Y$5,IF(R11&lt;=$Z$5,$AC$5,IF(R11&gt;$Y$6,$AC$6)))))</f>
        <v/>
      </c>
      <c r="T11" s="115"/>
      <c r="U11" s="109" t="str">
        <f t="shared" ref="U11:U26" si="9">IF(T11=0,"",IF(T11&lt;=$Z$4,$AC$4,IF(T11&gt;$Y$5,IF(T11&lt;=$Z$5,$AC$5,IF(T11&gt;$Y$6,$AC$6)))))</f>
        <v/>
      </c>
      <c r="V11" s="115"/>
      <c r="W11" s="109" t="str">
        <f t="shared" ref="W11:W26" si="10">IF(V11=0,"",IF(V11&lt;=$Z$4,$AC$4,IF(V11&gt;$Y$5,IF(V11&lt;=$Z$5,$AC$5,IF(V11&gt;$Y$6,$AC$6)))))</f>
        <v/>
      </c>
      <c r="X11" s="115"/>
      <c r="Y11" s="109" t="str">
        <f t="shared" ref="Y11:Y26" si="11">IF(X11=0,"",IF(X11&lt;=$Z$4,$AC$4,IF(X11&gt;$Y$5,IF(X11&lt;=$Z$5,$AC$5,IF(X11&gt;$Y$6,$AC$6)))))</f>
        <v/>
      </c>
      <c r="Z11" s="115"/>
      <c r="AA11" s="109" t="str">
        <f t="shared" ref="AA11:AA26" si="12">IF(Z11=0,"",IF(Z11&lt;=$Z$4,$AC$4,IF(Z11&gt;$Y$5,IF(Z11&lt;=$Z$5,$AC$5,IF(Z11&gt;$Y$6,$AC$6)))))</f>
        <v/>
      </c>
      <c r="AB11" s="116">
        <f t="shared" si="0"/>
        <v>0</v>
      </c>
      <c r="AC11" s="117">
        <f t="shared" ref="AC11:AC26" si="13">AQ11</f>
        <v>0</v>
      </c>
      <c r="AD11" s="144"/>
      <c r="AE11" s="146" t="str">
        <f t="shared" ref="AE11:AE26" si="14">E11</f>
        <v/>
      </c>
      <c r="AF11" s="146" t="str">
        <f t="shared" ref="AF11:AF26" si="15">G11</f>
        <v/>
      </c>
      <c r="AG11" s="146" t="str">
        <f t="shared" ref="AG11:AG26" si="16">I11</f>
        <v/>
      </c>
      <c r="AH11" s="146" t="str">
        <f t="shared" ref="AH11:AH26" si="17">K11</f>
        <v/>
      </c>
      <c r="AI11" s="146" t="str">
        <f t="shared" ref="AI11:AI26" si="18">M11</f>
        <v/>
      </c>
      <c r="AJ11" s="146" t="str">
        <f t="shared" ref="AJ11:AJ26" si="19">O11</f>
        <v/>
      </c>
      <c r="AK11" s="146" t="str">
        <f t="shared" ref="AK11:AK26" si="20">Q11</f>
        <v/>
      </c>
      <c r="AL11" s="146" t="str">
        <f t="shared" ref="AL11:AL26" si="21">S11</f>
        <v/>
      </c>
      <c r="AM11" s="146" t="str">
        <f t="shared" ref="AM11:AM26" si="22">U11</f>
        <v/>
      </c>
      <c r="AN11" s="146" t="str">
        <f t="shared" ref="AN11:AN26" si="23">W11</f>
        <v/>
      </c>
      <c r="AO11" s="146" t="str">
        <f t="shared" ref="AO11:AO26" si="24">Y11</f>
        <v/>
      </c>
      <c r="AP11" s="146" t="str">
        <f t="shared" ref="AP11:AP26" si="25">AA11</f>
        <v/>
      </c>
      <c r="AQ11" s="146">
        <f t="shared" ref="AQ11:AQ26" si="26">SUM(AE11:AP11)</f>
        <v>0</v>
      </c>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row>
    <row r="12" spans="1:81" s="86" customFormat="1" ht="28.35" customHeight="1" x14ac:dyDescent="0.2">
      <c r="A12" s="112">
        <v>3</v>
      </c>
      <c r="B12" s="113"/>
      <c r="C12" s="114"/>
      <c r="D12" s="115"/>
      <c r="E12" s="109" t="str">
        <f t="shared" si="1"/>
        <v/>
      </c>
      <c r="F12" s="115"/>
      <c r="G12" s="109" t="str">
        <f t="shared" si="2"/>
        <v/>
      </c>
      <c r="H12" s="115"/>
      <c r="I12" s="109" t="str">
        <f t="shared" si="3"/>
        <v/>
      </c>
      <c r="J12" s="115"/>
      <c r="K12" s="109" t="str">
        <f t="shared" si="4"/>
        <v/>
      </c>
      <c r="L12" s="115"/>
      <c r="M12" s="109" t="str">
        <f t="shared" si="5"/>
        <v/>
      </c>
      <c r="N12" s="115"/>
      <c r="O12" s="109" t="str">
        <f t="shared" si="6"/>
        <v/>
      </c>
      <c r="P12" s="115"/>
      <c r="Q12" s="109" t="str">
        <f t="shared" si="7"/>
        <v/>
      </c>
      <c r="R12" s="115"/>
      <c r="S12" s="109" t="str">
        <f t="shared" si="8"/>
        <v/>
      </c>
      <c r="T12" s="115"/>
      <c r="U12" s="109" t="str">
        <f t="shared" si="9"/>
        <v/>
      </c>
      <c r="V12" s="115"/>
      <c r="W12" s="109" t="str">
        <f t="shared" si="10"/>
        <v/>
      </c>
      <c r="X12" s="115"/>
      <c r="Y12" s="109" t="str">
        <f t="shared" si="11"/>
        <v/>
      </c>
      <c r="Z12" s="115"/>
      <c r="AA12" s="109" t="str">
        <f t="shared" si="12"/>
        <v/>
      </c>
      <c r="AB12" s="116">
        <f t="shared" si="0"/>
        <v>0</v>
      </c>
      <c r="AC12" s="117">
        <f t="shared" si="13"/>
        <v>0</v>
      </c>
      <c r="AD12" s="144"/>
      <c r="AE12" s="146" t="str">
        <f t="shared" si="14"/>
        <v/>
      </c>
      <c r="AF12" s="146" t="str">
        <f t="shared" si="15"/>
        <v/>
      </c>
      <c r="AG12" s="146" t="str">
        <f t="shared" si="16"/>
        <v/>
      </c>
      <c r="AH12" s="146" t="str">
        <f t="shared" si="17"/>
        <v/>
      </c>
      <c r="AI12" s="146" t="str">
        <f t="shared" si="18"/>
        <v/>
      </c>
      <c r="AJ12" s="146" t="str">
        <f t="shared" si="19"/>
        <v/>
      </c>
      <c r="AK12" s="146" t="str">
        <f t="shared" si="20"/>
        <v/>
      </c>
      <c r="AL12" s="146" t="str">
        <f t="shared" si="21"/>
        <v/>
      </c>
      <c r="AM12" s="146" t="str">
        <f t="shared" si="22"/>
        <v/>
      </c>
      <c r="AN12" s="146" t="str">
        <f t="shared" si="23"/>
        <v/>
      </c>
      <c r="AO12" s="146" t="str">
        <f t="shared" si="24"/>
        <v/>
      </c>
      <c r="AP12" s="146" t="str">
        <f t="shared" si="25"/>
        <v/>
      </c>
      <c r="AQ12" s="146">
        <f t="shared" si="26"/>
        <v>0</v>
      </c>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row>
    <row r="13" spans="1:81" s="86" customFormat="1" ht="28.35" customHeight="1" x14ac:dyDescent="0.2">
      <c r="A13" s="112">
        <v>4</v>
      </c>
      <c r="B13" s="113"/>
      <c r="C13" s="114"/>
      <c r="D13" s="115"/>
      <c r="E13" s="109" t="str">
        <f t="shared" si="1"/>
        <v/>
      </c>
      <c r="F13" s="115"/>
      <c r="G13" s="109" t="str">
        <f t="shared" si="2"/>
        <v/>
      </c>
      <c r="H13" s="115"/>
      <c r="I13" s="109" t="str">
        <f t="shared" si="3"/>
        <v/>
      </c>
      <c r="J13" s="115"/>
      <c r="K13" s="109" t="str">
        <f t="shared" si="4"/>
        <v/>
      </c>
      <c r="L13" s="115"/>
      <c r="M13" s="109" t="str">
        <f t="shared" si="5"/>
        <v/>
      </c>
      <c r="N13" s="115"/>
      <c r="O13" s="109" t="str">
        <f t="shared" si="6"/>
        <v/>
      </c>
      <c r="P13" s="115"/>
      <c r="Q13" s="109" t="str">
        <f t="shared" si="7"/>
        <v/>
      </c>
      <c r="R13" s="115"/>
      <c r="S13" s="109" t="str">
        <f t="shared" si="8"/>
        <v/>
      </c>
      <c r="T13" s="115"/>
      <c r="U13" s="109" t="str">
        <f t="shared" si="9"/>
        <v/>
      </c>
      <c r="V13" s="115"/>
      <c r="W13" s="109" t="str">
        <f t="shared" si="10"/>
        <v/>
      </c>
      <c r="X13" s="115"/>
      <c r="Y13" s="109" t="str">
        <f t="shared" si="11"/>
        <v/>
      </c>
      <c r="Z13" s="115"/>
      <c r="AA13" s="109" t="str">
        <f t="shared" si="12"/>
        <v/>
      </c>
      <c r="AB13" s="116">
        <f t="shared" si="0"/>
        <v>0</v>
      </c>
      <c r="AC13" s="117">
        <f t="shared" si="13"/>
        <v>0</v>
      </c>
      <c r="AD13" s="144"/>
      <c r="AE13" s="146" t="str">
        <f t="shared" si="14"/>
        <v/>
      </c>
      <c r="AF13" s="146" t="str">
        <f t="shared" si="15"/>
        <v/>
      </c>
      <c r="AG13" s="146" t="str">
        <f t="shared" si="16"/>
        <v/>
      </c>
      <c r="AH13" s="146" t="str">
        <f t="shared" si="17"/>
        <v/>
      </c>
      <c r="AI13" s="146" t="str">
        <f t="shared" si="18"/>
        <v/>
      </c>
      <c r="AJ13" s="146" t="str">
        <f t="shared" si="19"/>
        <v/>
      </c>
      <c r="AK13" s="146" t="str">
        <f t="shared" si="20"/>
        <v/>
      </c>
      <c r="AL13" s="146" t="str">
        <f t="shared" si="21"/>
        <v/>
      </c>
      <c r="AM13" s="146" t="str">
        <f t="shared" si="22"/>
        <v/>
      </c>
      <c r="AN13" s="146" t="str">
        <f t="shared" si="23"/>
        <v/>
      </c>
      <c r="AO13" s="146" t="str">
        <f t="shared" si="24"/>
        <v/>
      </c>
      <c r="AP13" s="146" t="str">
        <f t="shared" si="25"/>
        <v/>
      </c>
      <c r="AQ13" s="146">
        <f t="shared" si="26"/>
        <v>0</v>
      </c>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row>
    <row r="14" spans="1:81" s="86" customFormat="1" ht="28.35" customHeight="1" x14ac:dyDescent="0.2">
      <c r="A14" s="112">
        <v>5</v>
      </c>
      <c r="B14" s="113"/>
      <c r="C14" s="114"/>
      <c r="D14" s="115"/>
      <c r="E14" s="109" t="str">
        <f t="shared" si="1"/>
        <v/>
      </c>
      <c r="F14" s="115"/>
      <c r="G14" s="109" t="str">
        <f t="shared" si="2"/>
        <v/>
      </c>
      <c r="H14" s="115"/>
      <c r="I14" s="109" t="str">
        <f t="shared" si="3"/>
        <v/>
      </c>
      <c r="J14" s="115"/>
      <c r="K14" s="109" t="str">
        <f t="shared" si="4"/>
        <v/>
      </c>
      <c r="L14" s="115"/>
      <c r="M14" s="109" t="str">
        <f t="shared" si="5"/>
        <v/>
      </c>
      <c r="N14" s="115"/>
      <c r="O14" s="109" t="str">
        <f t="shared" si="6"/>
        <v/>
      </c>
      <c r="P14" s="115"/>
      <c r="Q14" s="109" t="str">
        <f t="shared" si="7"/>
        <v/>
      </c>
      <c r="R14" s="115"/>
      <c r="S14" s="109" t="str">
        <f t="shared" si="8"/>
        <v/>
      </c>
      <c r="T14" s="115"/>
      <c r="U14" s="109" t="str">
        <f t="shared" si="9"/>
        <v/>
      </c>
      <c r="V14" s="115"/>
      <c r="W14" s="109" t="str">
        <f t="shared" si="10"/>
        <v/>
      </c>
      <c r="X14" s="115"/>
      <c r="Y14" s="109" t="str">
        <f t="shared" si="11"/>
        <v/>
      </c>
      <c r="Z14" s="115"/>
      <c r="AA14" s="109" t="str">
        <f t="shared" si="12"/>
        <v/>
      </c>
      <c r="AB14" s="116">
        <f t="shared" si="0"/>
        <v>0</v>
      </c>
      <c r="AC14" s="117">
        <f t="shared" si="13"/>
        <v>0</v>
      </c>
      <c r="AD14" s="144"/>
      <c r="AE14" s="146" t="str">
        <f t="shared" si="14"/>
        <v/>
      </c>
      <c r="AF14" s="146" t="str">
        <f t="shared" si="15"/>
        <v/>
      </c>
      <c r="AG14" s="146" t="str">
        <f t="shared" si="16"/>
        <v/>
      </c>
      <c r="AH14" s="146" t="str">
        <f t="shared" si="17"/>
        <v/>
      </c>
      <c r="AI14" s="146" t="str">
        <f t="shared" si="18"/>
        <v/>
      </c>
      <c r="AJ14" s="146" t="str">
        <f t="shared" si="19"/>
        <v/>
      </c>
      <c r="AK14" s="146" t="str">
        <f t="shared" si="20"/>
        <v/>
      </c>
      <c r="AL14" s="146" t="str">
        <f t="shared" si="21"/>
        <v/>
      </c>
      <c r="AM14" s="146" t="str">
        <f t="shared" si="22"/>
        <v/>
      </c>
      <c r="AN14" s="146" t="str">
        <f t="shared" si="23"/>
        <v/>
      </c>
      <c r="AO14" s="146" t="str">
        <f t="shared" si="24"/>
        <v/>
      </c>
      <c r="AP14" s="146" t="str">
        <f t="shared" si="25"/>
        <v/>
      </c>
      <c r="AQ14" s="146">
        <f t="shared" si="26"/>
        <v>0</v>
      </c>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row>
    <row r="15" spans="1:81" s="86" customFormat="1" ht="28.35" customHeight="1" x14ac:dyDescent="0.2">
      <c r="A15" s="112">
        <v>6</v>
      </c>
      <c r="B15" s="113"/>
      <c r="C15" s="114"/>
      <c r="D15" s="115"/>
      <c r="E15" s="109" t="str">
        <f t="shared" si="1"/>
        <v/>
      </c>
      <c r="F15" s="115"/>
      <c r="G15" s="109" t="str">
        <f t="shared" si="2"/>
        <v/>
      </c>
      <c r="H15" s="115"/>
      <c r="I15" s="109" t="str">
        <f t="shared" si="3"/>
        <v/>
      </c>
      <c r="J15" s="115"/>
      <c r="K15" s="109" t="str">
        <f t="shared" si="4"/>
        <v/>
      </c>
      <c r="L15" s="115"/>
      <c r="M15" s="109" t="str">
        <f t="shared" si="5"/>
        <v/>
      </c>
      <c r="N15" s="115"/>
      <c r="O15" s="109" t="str">
        <f t="shared" si="6"/>
        <v/>
      </c>
      <c r="P15" s="115"/>
      <c r="Q15" s="109" t="str">
        <f t="shared" si="7"/>
        <v/>
      </c>
      <c r="R15" s="115"/>
      <c r="S15" s="109" t="str">
        <f t="shared" si="8"/>
        <v/>
      </c>
      <c r="T15" s="115"/>
      <c r="U15" s="109" t="str">
        <f t="shared" si="9"/>
        <v/>
      </c>
      <c r="V15" s="115"/>
      <c r="W15" s="109" t="str">
        <f t="shared" si="10"/>
        <v/>
      </c>
      <c r="X15" s="115"/>
      <c r="Y15" s="109" t="str">
        <f t="shared" si="11"/>
        <v/>
      </c>
      <c r="Z15" s="115"/>
      <c r="AA15" s="109" t="str">
        <f t="shared" si="12"/>
        <v/>
      </c>
      <c r="AB15" s="116">
        <f t="shared" si="0"/>
        <v>0</v>
      </c>
      <c r="AC15" s="117">
        <f t="shared" si="13"/>
        <v>0</v>
      </c>
      <c r="AD15" s="144"/>
      <c r="AE15" s="146" t="str">
        <f t="shared" si="14"/>
        <v/>
      </c>
      <c r="AF15" s="146" t="str">
        <f t="shared" si="15"/>
        <v/>
      </c>
      <c r="AG15" s="146" t="str">
        <f t="shared" si="16"/>
        <v/>
      </c>
      <c r="AH15" s="146" t="str">
        <f t="shared" si="17"/>
        <v/>
      </c>
      <c r="AI15" s="146" t="str">
        <f t="shared" si="18"/>
        <v/>
      </c>
      <c r="AJ15" s="146" t="str">
        <f t="shared" si="19"/>
        <v/>
      </c>
      <c r="AK15" s="146" t="str">
        <f t="shared" si="20"/>
        <v/>
      </c>
      <c r="AL15" s="146" t="str">
        <f t="shared" si="21"/>
        <v/>
      </c>
      <c r="AM15" s="146" t="str">
        <f t="shared" si="22"/>
        <v/>
      </c>
      <c r="AN15" s="146" t="str">
        <f t="shared" si="23"/>
        <v/>
      </c>
      <c r="AO15" s="146" t="str">
        <f t="shared" si="24"/>
        <v/>
      </c>
      <c r="AP15" s="146" t="str">
        <f t="shared" si="25"/>
        <v/>
      </c>
      <c r="AQ15" s="146">
        <f t="shared" si="26"/>
        <v>0</v>
      </c>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row>
    <row r="16" spans="1:81" s="86" customFormat="1" ht="28.35" customHeight="1" x14ac:dyDescent="0.2">
      <c r="A16" s="112">
        <v>7</v>
      </c>
      <c r="B16" s="113"/>
      <c r="C16" s="114"/>
      <c r="D16" s="115"/>
      <c r="E16" s="109" t="str">
        <f t="shared" si="1"/>
        <v/>
      </c>
      <c r="F16" s="115"/>
      <c r="G16" s="109" t="str">
        <f t="shared" si="2"/>
        <v/>
      </c>
      <c r="H16" s="115"/>
      <c r="I16" s="109" t="str">
        <f t="shared" si="3"/>
        <v/>
      </c>
      <c r="J16" s="115"/>
      <c r="K16" s="109" t="str">
        <f t="shared" si="4"/>
        <v/>
      </c>
      <c r="L16" s="115"/>
      <c r="M16" s="109" t="str">
        <f t="shared" si="5"/>
        <v/>
      </c>
      <c r="N16" s="115"/>
      <c r="O16" s="109" t="str">
        <f t="shared" si="6"/>
        <v/>
      </c>
      <c r="P16" s="115"/>
      <c r="Q16" s="109" t="str">
        <f t="shared" si="7"/>
        <v/>
      </c>
      <c r="R16" s="115"/>
      <c r="S16" s="109" t="str">
        <f t="shared" si="8"/>
        <v/>
      </c>
      <c r="T16" s="115"/>
      <c r="U16" s="109" t="str">
        <f t="shared" si="9"/>
        <v/>
      </c>
      <c r="V16" s="115"/>
      <c r="W16" s="109" t="str">
        <f t="shared" si="10"/>
        <v/>
      </c>
      <c r="X16" s="115"/>
      <c r="Y16" s="109" t="str">
        <f t="shared" si="11"/>
        <v/>
      </c>
      <c r="Z16" s="115"/>
      <c r="AA16" s="109" t="str">
        <f t="shared" si="12"/>
        <v/>
      </c>
      <c r="AB16" s="116">
        <f t="shared" si="0"/>
        <v>0</v>
      </c>
      <c r="AC16" s="117">
        <f t="shared" si="13"/>
        <v>0</v>
      </c>
      <c r="AD16" s="144"/>
      <c r="AE16" s="146" t="str">
        <f t="shared" si="14"/>
        <v/>
      </c>
      <c r="AF16" s="146" t="str">
        <f t="shared" si="15"/>
        <v/>
      </c>
      <c r="AG16" s="146" t="str">
        <f t="shared" si="16"/>
        <v/>
      </c>
      <c r="AH16" s="146" t="str">
        <f t="shared" si="17"/>
        <v/>
      </c>
      <c r="AI16" s="146" t="str">
        <f t="shared" si="18"/>
        <v/>
      </c>
      <c r="AJ16" s="146" t="str">
        <f t="shared" si="19"/>
        <v/>
      </c>
      <c r="AK16" s="146" t="str">
        <f t="shared" si="20"/>
        <v/>
      </c>
      <c r="AL16" s="146" t="str">
        <f t="shared" si="21"/>
        <v/>
      </c>
      <c r="AM16" s="146" t="str">
        <f t="shared" si="22"/>
        <v/>
      </c>
      <c r="AN16" s="146" t="str">
        <f t="shared" si="23"/>
        <v/>
      </c>
      <c r="AO16" s="146" t="str">
        <f t="shared" si="24"/>
        <v/>
      </c>
      <c r="AP16" s="146" t="str">
        <f t="shared" si="25"/>
        <v/>
      </c>
      <c r="AQ16" s="146">
        <f t="shared" si="26"/>
        <v>0</v>
      </c>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row>
    <row r="17" spans="1:81" s="86" customFormat="1" ht="28.35" customHeight="1" x14ac:dyDescent="0.2">
      <c r="A17" s="112">
        <v>8</v>
      </c>
      <c r="B17" s="113"/>
      <c r="C17" s="114"/>
      <c r="D17" s="115"/>
      <c r="E17" s="109" t="str">
        <f t="shared" si="1"/>
        <v/>
      </c>
      <c r="F17" s="115"/>
      <c r="G17" s="109" t="str">
        <f t="shared" si="2"/>
        <v/>
      </c>
      <c r="H17" s="115"/>
      <c r="I17" s="109" t="str">
        <f t="shared" si="3"/>
        <v/>
      </c>
      <c r="J17" s="115"/>
      <c r="K17" s="109" t="str">
        <f t="shared" si="4"/>
        <v/>
      </c>
      <c r="L17" s="115"/>
      <c r="M17" s="109" t="str">
        <f t="shared" si="5"/>
        <v/>
      </c>
      <c r="N17" s="115"/>
      <c r="O17" s="109" t="str">
        <f t="shared" si="6"/>
        <v/>
      </c>
      <c r="P17" s="115"/>
      <c r="Q17" s="109" t="str">
        <f t="shared" si="7"/>
        <v/>
      </c>
      <c r="R17" s="115"/>
      <c r="S17" s="109" t="str">
        <f t="shared" si="8"/>
        <v/>
      </c>
      <c r="T17" s="115"/>
      <c r="U17" s="109" t="str">
        <f t="shared" si="9"/>
        <v/>
      </c>
      <c r="V17" s="115"/>
      <c r="W17" s="109" t="str">
        <f t="shared" si="10"/>
        <v/>
      </c>
      <c r="X17" s="115"/>
      <c r="Y17" s="109" t="str">
        <f t="shared" si="11"/>
        <v/>
      </c>
      <c r="Z17" s="115"/>
      <c r="AA17" s="109" t="str">
        <f t="shared" si="12"/>
        <v/>
      </c>
      <c r="AB17" s="116">
        <f t="shared" si="0"/>
        <v>0</v>
      </c>
      <c r="AC17" s="117">
        <f t="shared" si="13"/>
        <v>0</v>
      </c>
      <c r="AD17" s="144"/>
      <c r="AE17" s="146" t="str">
        <f t="shared" si="14"/>
        <v/>
      </c>
      <c r="AF17" s="146" t="str">
        <f t="shared" si="15"/>
        <v/>
      </c>
      <c r="AG17" s="146" t="str">
        <f t="shared" si="16"/>
        <v/>
      </c>
      <c r="AH17" s="146" t="str">
        <f t="shared" si="17"/>
        <v/>
      </c>
      <c r="AI17" s="146" t="str">
        <f t="shared" si="18"/>
        <v/>
      </c>
      <c r="AJ17" s="146" t="str">
        <f t="shared" si="19"/>
        <v/>
      </c>
      <c r="AK17" s="146" t="str">
        <f t="shared" si="20"/>
        <v/>
      </c>
      <c r="AL17" s="146" t="str">
        <f t="shared" si="21"/>
        <v/>
      </c>
      <c r="AM17" s="146" t="str">
        <f t="shared" si="22"/>
        <v/>
      </c>
      <c r="AN17" s="146" t="str">
        <f t="shared" si="23"/>
        <v/>
      </c>
      <c r="AO17" s="146" t="str">
        <f t="shared" si="24"/>
        <v/>
      </c>
      <c r="AP17" s="146" t="str">
        <f t="shared" si="25"/>
        <v/>
      </c>
      <c r="AQ17" s="146">
        <f t="shared" si="26"/>
        <v>0</v>
      </c>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row>
    <row r="18" spans="1:81" s="86" customFormat="1" ht="28.35" customHeight="1" x14ac:dyDescent="0.2">
      <c r="A18" s="112">
        <v>9</v>
      </c>
      <c r="B18" s="113"/>
      <c r="C18" s="114"/>
      <c r="D18" s="115"/>
      <c r="E18" s="109" t="str">
        <f t="shared" si="1"/>
        <v/>
      </c>
      <c r="F18" s="115"/>
      <c r="G18" s="109" t="str">
        <f t="shared" si="2"/>
        <v/>
      </c>
      <c r="H18" s="115"/>
      <c r="I18" s="109" t="str">
        <f t="shared" si="3"/>
        <v/>
      </c>
      <c r="J18" s="115"/>
      <c r="K18" s="109" t="str">
        <f t="shared" si="4"/>
        <v/>
      </c>
      <c r="L18" s="115"/>
      <c r="M18" s="109" t="str">
        <f t="shared" si="5"/>
        <v/>
      </c>
      <c r="N18" s="115"/>
      <c r="O18" s="109" t="str">
        <f t="shared" si="6"/>
        <v/>
      </c>
      <c r="P18" s="115"/>
      <c r="Q18" s="109" t="str">
        <f t="shared" si="7"/>
        <v/>
      </c>
      <c r="R18" s="115"/>
      <c r="S18" s="109" t="str">
        <f t="shared" si="8"/>
        <v/>
      </c>
      <c r="T18" s="115"/>
      <c r="U18" s="109" t="str">
        <f t="shared" si="9"/>
        <v/>
      </c>
      <c r="V18" s="115"/>
      <c r="W18" s="109" t="str">
        <f t="shared" si="10"/>
        <v/>
      </c>
      <c r="X18" s="115"/>
      <c r="Y18" s="109" t="str">
        <f t="shared" si="11"/>
        <v/>
      </c>
      <c r="Z18" s="115"/>
      <c r="AA18" s="109" t="str">
        <f t="shared" si="12"/>
        <v/>
      </c>
      <c r="AB18" s="116">
        <f t="shared" si="0"/>
        <v>0</v>
      </c>
      <c r="AC18" s="117">
        <f t="shared" si="13"/>
        <v>0</v>
      </c>
      <c r="AD18" s="144"/>
      <c r="AE18" s="146" t="str">
        <f t="shared" si="14"/>
        <v/>
      </c>
      <c r="AF18" s="146" t="str">
        <f t="shared" si="15"/>
        <v/>
      </c>
      <c r="AG18" s="146" t="str">
        <f t="shared" si="16"/>
        <v/>
      </c>
      <c r="AH18" s="146" t="str">
        <f t="shared" si="17"/>
        <v/>
      </c>
      <c r="AI18" s="146" t="str">
        <f t="shared" si="18"/>
        <v/>
      </c>
      <c r="AJ18" s="146" t="str">
        <f t="shared" si="19"/>
        <v/>
      </c>
      <c r="AK18" s="146" t="str">
        <f t="shared" si="20"/>
        <v/>
      </c>
      <c r="AL18" s="146" t="str">
        <f t="shared" si="21"/>
        <v/>
      </c>
      <c r="AM18" s="146" t="str">
        <f t="shared" si="22"/>
        <v/>
      </c>
      <c r="AN18" s="146" t="str">
        <f t="shared" si="23"/>
        <v/>
      </c>
      <c r="AO18" s="146" t="str">
        <f t="shared" si="24"/>
        <v/>
      </c>
      <c r="AP18" s="146" t="str">
        <f t="shared" si="25"/>
        <v/>
      </c>
      <c r="AQ18" s="146">
        <f t="shared" si="26"/>
        <v>0</v>
      </c>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row>
    <row r="19" spans="1:81" s="86" customFormat="1" ht="28.35" customHeight="1" x14ac:dyDescent="0.2">
      <c r="A19" s="112">
        <v>10</v>
      </c>
      <c r="B19" s="113"/>
      <c r="C19" s="114"/>
      <c r="D19" s="115"/>
      <c r="E19" s="109" t="str">
        <f t="shared" si="1"/>
        <v/>
      </c>
      <c r="F19" s="115"/>
      <c r="G19" s="109" t="str">
        <f t="shared" si="2"/>
        <v/>
      </c>
      <c r="H19" s="115"/>
      <c r="I19" s="109" t="str">
        <f t="shared" si="3"/>
        <v/>
      </c>
      <c r="J19" s="115"/>
      <c r="K19" s="109" t="str">
        <f t="shared" si="4"/>
        <v/>
      </c>
      <c r="L19" s="115"/>
      <c r="M19" s="109" t="str">
        <f t="shared" si="5"/>
        <v/>
      </c>
      <c r="N19" s="115"/>
      <c r="O19" s="109" t="str">
        <f t="shared" si="6"/>
        <v/>
      </c>
      <c r="P19" s="115"/>
      <c r="Q19" s="109" t="str">
        <f t="shared" si="7"/>
        <v/>
      </c>
      <c r="R19" s="115"/>
      <c r="S19" s="109" t="str">
        <f t="shared" si="8"/>
        <v/>
      </c>
      <c r="T19" s="115"/>
      <c r="U19" s="109" t="str">
        <f t="shared" si="9"/>
        <v/>
      </c>
      <c r="V19" s="115"/>
      <c r="W19" s="109" t="str">
        <f t="shared" si="10"/>
        <v/>
      </c>
      <c r="X19" s="115"/>
      <c r="Y19" s="109" t="str">
        <f t="shared" si="11"/>
        <v/>
      </c>
      <c r="Z19" s="115"/>
      <c r="AA19" s="109" t="str">
        <f t="shared" si="12"/>
        <v/>
      </c>
      <c r="AB19" s="116">
        <f t="shared" si="0"/>
        <v>0</v>
      </c>
      <c r="AC19" s="117">
        <f t="shared" si="13"/>
        <v>0</v>
      </c>
      <c r="AD19" s="144"/>
      <c r="AE19" s="146" t="str">
        <f t="shared" si="14"/>
        <v/>
      </c>
      <c r="AF19" s="146" t="str">
        <f t="shared" si="15"/>
        <v/>
      </c>
      <c r="AG19" s="146" t="str">
        <f t="shared" si="16"/>
        <v/>
      </c>
      <c r="AH19" s="146" t="str">
        <f t="shared" si="17"/>
        <v/>
      </c>
      <c r="AI19" s="146" t="str">
        <f t="shared" si="18"/>
        <v/>
      </c>
      <c r="AJ19" s="146" t="str">
        <f t="shared" si="19"/>
        <v/>
      </c>
      <c r="AK19" s="146" t="str">
        <f t="shared" si="20"/>
        <v/>
      </c>
      <c r="AL19" s="146" t="str">
        <f t="shared" si="21"/>
        <v/>
      </c>
      <c r="AM19" s="146" t="str">
        <f t="shared" si="22"/>
        <v/>
      </c>
      <c r="AN19" s="146" t="str">
        <f t="shared" si="23"/>
        <v/>
      </c>
      <c r="AO19" s="146" t="str">
        <f t="shared" si="24"/>
        <v/>
      </c>
      <c r="AP19" s="146" t="str">
        <f t="shared" si="25"/>
        <v/>
      </c>
      <c r="AQ19" s="146">
        <f t="shared" si="26"/>
        <v>0</v>
      </c>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row>
    <row r="20" spans="1:81" s="86" customFormat="1" ht="28.35" customHeight="1" x14ac:dyDescent="0.2">
      <c r="A20" s="112">
        <v>11</v>
      </c>
      <c r="B20" s="113"/>
      <c r="C20" s="114"/>
      <c r="D20" s="115"/>
      <c r="E20" s="109" t="str">
        <f t="shared" si="1"/>
        <v/>
      </c>
      <c r="F20" s="115"/>
      <c r="G20" s="109" t="str">
        <f t="shared" si="2"/>
        <v/>
      </c>
      <c r="H20" s="115"/>
      <c r="I20" s="109" t="str">
        <f t="shared" si="3"/>
        <v/>
      </c>
      <c r="J20" s="115"/>
      <c r="K20" s="109" t="str">
        <f t="shared" si="4"/>
        <v/>
      </c>
      <c r="L20" s="115"/>
      <c r="M20" s="109" t="str">
        <f t="shared" si="5"/>
        <v/>
      </c>
      <c r="N20" s="115"/>
      <c r="O20" s="109" t="str">
        <f t="shared" si="6"/>
        <v/>
      </c>
      <c r="P20" s="115"/>
      <c r="Q20" s="109" t="str">
        <f t="shared" si="7"/>
        <v/>
      </c>
      <c r="R20" s="115"/>
      <c r="S20" s="109" t="str">
        <f t="shared" si="8"/>
        <v/>
      </c>
      <c r="T20" s="115"/>
      <c r="U20" s="109" t="str">
        <f t="shared" si="9"/>
        <v/>
      </c>
      <c r="V20" s="115"/>
      <c r="W20" s="109" t="str">
        <f t="shared" si="10"/>
        <v/>
      </c>
      <c r="X20" s="115"/>
      <c r="Y20" s="109" t="str">
        <f t="shared" si="11"/>
        <v/>
      </c>
      <c r="Z20" s="115"/>
      <c r="AA20" s="109" t="str">
        <f t="shared" si="12"/>
        <v/>
      </c>
      <c r="AB20" s="116">
        <f t="shared" si="0"/>
        <v>0</v>
      </c>
      <c r="AC20" s="117">
        <f t="shared" si="13"/>
        <v>0</v>
      </c>
      <c r="AD20" s="144"/>
      <c r="AE20" s="146" t="str">
        <f t="shared" si="14"/>
        <v/>
      </c>
      <c r="AF20" s="146" t="str">
        <f t="shared" si="15"/>
        <v/>
      </c>
      <c r="AG20" s="146" t="str">
        <f t="shared" si="16"/>
        <v/>
      </c>
      <c r="AH20" s="146" t="str">
        <f t="shared" si="17"/>
        <v/>
      </c>
      <c r="AI20" s="146" t="str">
        <f t="shared" si="18"/>
        <v/>
      </c>
      <c r="AJ20" s="146" t="str">
        <f t="shared" si="19"/>
        <v/>
      </c>
      <c r="AK20" s="146" t="str">
        <f t="shared" si="20"/>
        <v/>
      </c>
      <c r="AL20" s="146" t="str">
        <f t="shared" si="21"/>
        <v/>
      </c>
      <c r="AM20" s="146" t="str">
        <f t="shared" si="22"/>
        <v/>
      </c>
      <c r="AN20" s="146" t="str">
        <f t="shared" si="23"/>
        <v/>
      </c>
      <c r="AO20" s="146" t="str">
        <f t="shared" si="24"/>
        <v/>
      </c>
      <c r="AP20" s="146" t="str">
        <f t="shared" si="25"/>
        <v/>
      </c>
      <c r="AQ20" s="146">
        <f t="shared" si="26"/>
        <v>0</v>
      </c>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row>
    <row r="21" spans="1:81" s="86" customFormat="1" ht="28.35" customHeight="1" x14ac:dyDescent="0.2">
      <c r="A21" s="112">
        <v>12</v>
      </c>
      <c r="B21" s="113"/>
      <c r="C21" s="114"/>
      <c r="D21" s="115"/>
      <c r="E21" s="109" t="str">
        <f t="shared" si="1"/>
        <v/>
      </c>
      <c r="F21" s="115"/>
      <c r="G21" s="109" t="str">
        <f t="shared" si="2"/>
        <v/>
      </c>
      <c r="H21" s="115"/>
      <c r="I21" s="109" t="str">
        <f t="shared" si="3"/>
        <v/>
      </c>
      <c r="J21" s="115"/>
      <c r="K21" s="109" t="str">
        <f t="shared" si="4"/>
        <v/>
      </c>
      <c r="L21" s="115"/>
      <c r="M21" s="109" t="str">
        <f t="shared" si="5"/>
        <v/>
      </c>
      <c r="N21" s="115"/>
      <c r="O21" s="109" t="str">
        <f t="shared" si="6"/>
        <v/>
      </c>
      <c r="P21" s="115"/>
      <c r="Q21" s="109" t="str">
        <f t="shared" si="7"/>
        <v/>
      </c>
      <c r="R21" s="115"/>
      <c r="S21" s="109" t="str">
        <f t="shared" si="8"/>
        <v/>
      </c>
      <c r="T21" s="115"/>
      <c r="U21" s="109" t="str">
        <f t="shared" si="9"/>
        <v/>
      </c>
      <c r="V21" s="115"/>
      <c r="W21" s="109" t="str">
        <f t="shared" si="10"/>
        <v/>
      </c>
      <c r="X21" s="115"/>
      <c r="Y21" s="109" t="str">
        <f t="shared" si="11"/>
        <v/>
      </c>
      <c r="Z21" s="115"/>
      <c r="AA21" s="109" t="str">
        <f t="shared" si="12"/>
        <v/>
      </c>
      <c r="AB21" s="116">
        <f t="shared" si="0"/>
        <v>0</v>
      </c>
      <c r="AC21" s="117">
        <f t="shared" si="13"/>
        <v>0</v>
      </c>
      <c r="AD21" s="144"/>
      <c r="AE21" s="146" t="str">
        <f t="shared" si="14"/>
        <v/>
      </c>
      <c r="AF21" s="146" t="str">
        <f t="shared" si="15"/>
        <v/>
      </c>
      <c r="AG21" s="146" t="str">
        <f t="shared" si="16"/>
        <v/>
      </c>
      <c r="AH21" s="146" t="str">
        <f t="shared" si="17"/>
        <v/>
      </c>
      <c r="AI21" s="146" t="str">
        <f t="shared" si="18"/>
        <v/>
      </c>
      <c r="AJ21" s="146" t="str">
        <f t="shared" si="19"/>
        <v/>
      </c>
      <c r="AK21" s="146" t="str">
        <f t="shared" si="20"/>
        <v/>
      </c>
      <c r="AL21" s="146" t="str">
        <f t="shared" si="21"/>
        <v/>
      </c>
      <c r="AM21" s="146" t="str">
        <f t="shared" si="22"/>
        <v/>
      </c>
      <c r="AN21" s="146" t="str">
        <f t="shared" si="23"/>
        <v/>
      </c>
      <c r="AO21" s="146" t="str">
        <f t="shared" si="24"/>
        <v/>
      </c>
      <c r="AP21" s="146" t="str">
        <f t="shared" si="25"/>
        <v/>
      </c>
      <c r="AQ21" s="146">
        <f t="shared" si="26"/>
        <v>0</v>
      </c>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row>
    <row r="22" spans="1:81" s="86" customFormat="1" ht="28.35" customHeight="1" x14ac:dyDescent="0.2">
      <c r="A22" s="112">
        <v>13</v>
      </c>
      <c r="B22" s="113"/>
      <c r="C22" s="114"/>
      <c r="D22" s="115"/>
      <c r="E22" s="109" t="str">
        <f t="shared" si="1"/>
        <v/>
      </c>
      <c r="F22" s="115"/>
      <c r="G22" s="109" t="str">
        <f t="shared" si="2"/>
        <v/>
      </c>
      <c r="H22" s="115"/>
      <c r="I22" s="109" t="str">
        <f t="shared" si="3"/>
        <v/>
      </c>
      <c r="J22" s="115"/>
      <c r="K22" s="109" t="str">
        <f t="shared" si="4"/>
        <v/>
      </c>
      <c r="L22" s="115"/>
      <c r="M22" s="109" t="str">
        <f t="shared" si="5"/>
        <v/>
      </c>
      <c r="N22" s="115"/>
      <c r="O22" s="109" t="str">
        <f t="shared" si="6"/>
        <v/>
      </c>
      <c r="P22" s="115"/>
      <c r="Q22" s="109" t="str">
        <f t="shared" si="7"/>
        <v/>
      </c>
      <c r="R22" s="115"/>
      <c r="S22" s="109" t="str">
        <f t="shared" si="8"/>
        <v/>
      </c>
      <c r="T22" s="115"/>
      <c r="U22" s="109" t="str">
        <f t="shared" si="9"/>
        <v/>
      </c>
      <c r="V22" s="115"/>
      <c r="W22" s="109" t="str">
        <f t="shared" si="10"/>
        <v/>
      </c>
      <c r="X22" s="115"/>
      <c r="Y22" s="109" t="str">
        <f t="shared" si="11"/>
        <v/>
      </c>
      <c r="Z22" s="115"/>
      <c r="AA22" s="109" t="str">
        <f t="shared" si="12"/>
        <v/>
      </c>
      <c r="AB22" s="116">
        <f t="shared" si="0"/>
        <v>0</v>
      </c>
      <c r="AC22" s="117">
        <f t="shared" si="13"/>
        <v>0</v>
      </c>
      <c r="AD22" s="144"/>
      <c r="AE22" s="146" t="str">
        <f t="shared" si="14"/>
        <v/>
      </c>
      <c r="AF22" s="146" t="str">
        <f t="shared" si="15"/>
        <v/>
      </c>
      <c r="AG22" s="146" t="str">
        <f t="shared" si="16"/>
        <v/>
      </c>
      <c r="AH22" s="146" t="str">
        <f t="shared" si="17"/>
        <v/>
      </c>
      <c r="AI22" s="146" t="str">
        <f t="shared" si="18"/>
        <v/>
      </c>
      <c r="AJ22" s="146" t="str">
        <f t="shared" si="19"/>
        <v/>
      </c>
      <c r="AK22" s="146" t="str">
        <f t="shared" si="20"/>
        <v/>
      </c>
      <c r="AL22" s="146" t="str">
        <f t="shared" si="21"/>
        <v/>
      </c>
      <c r="AM22" s="146" t="str">
        <f t="shared" si="22"/>
        <v/>
      </c>
      <c r="AN22" s="146" t="str">
        <f t="shared" si="23"/>
        <v/>
      </c>
      <c r="AO22" s="146" t="str">
        <f t="shared" si="24"/>
        <v/>
      </c>
      <c r="AP22" s="146" t="str">
        <f t="shared" si="25"/>
        <v/>
      </c>
      <c r="AQ22" s="146">
        <f t="shared" si="26"/>
        <v>0</v>
      </c>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row>
    <row r="23" spans="1:81" s="86" customFormat="1" ht="28.35" customHeight="1" x14ac:dyDescent="0.2">
      <c r="A23" s="112">
        <v>14</v>
      </c>
      <c r="B23" s="113"/>
      <c r="C23" s="114"/>
      <c r="D23" s="118"/>
      <c r="E23" s="109" t="str">
        <f t="shared" si="1"/>
        <v/>
      </c>
      <c r="F23" s="118"/>
      <c r="G23" s="109" t="str">
        <f t="shared" si="2"/>
        <v/>
      </c>
      <c r="H23" s="118"/>
      <c r="I23" s="109" t="str">
        <f t="shared" si="3"/>
        <v/>
      </c>
      <c r="J23" s="118"/>
      <c r="K23" s="109" t="str">
        <f t="shared" si="4"/>
        <v/>
      </c>
      <c r="L23" s="118"/>
      <c r="M23" s="109" t="str">
        <f t="shared" si="5"/>
        <v/>
      </c>
      <c r="N23" s="118"/>
      <c r="O23" s="109" t="str">
        <f t="shared" si="6"/>
        <v/>
      </c>
      <c r="P23" s="118"/>
      <c r="Q23" s="109" t="str">
        <f t="shared" si="7"/>
        <v/>
      </c>
      <c r="R23" s="118"/>
      <c r="S23" s="109" t="str">
        <f t="shared" si="8"/>
        <v/>
      </c>
      <c r="T23" s="118"/>
      <c r="U23" s="109" t="str">
        <f t="shared" si="9"/>
        <v/>
      </c>
      <c r="V23" s="118"/>
      <c r="W23" s="109" t="str">
        <f t="shared" si="10"/>
        <v/>
      </c>
      <c r="X23" s="118"/>
      <c r="Y23" s="109" t="str">
        <f t="shared" si="11"/>
        <v/>
      </c>
      <c r="Z23" s="118"/>
      <c r="AA23" s="109" t="str">
        <f t="shared" si="12"/>
        <v/>
      </c>
      <c r="AB23" s="116">
        <f t="shared" si="0"/>
        <v>0</v>
      </c>
      <c r="AC23" s="117">
        <f t="shared" si="13"/>
        <v>0</v>
      </c>
      <c r="AD23" s="144"/>
      <c r="AE23" s="146" t="str">
        <f t="shared" si="14"/>
        <v/>
      </c>
      <c r="AF23" s="146" t="str">
        <f t="shared" si="15"/>
        <v/>
      </c>
      <c r="AG23" s="146" t="str">
        <f t="shared" si="16"/>
        <v/>
      </c>
      <c r="AH23" s="146" t="str">
        <f t="shared" si="17"/>
        <v/>
      </c>
      <c r="AI23" s="146" t="str">
        <f t="shared" si="18"/>
        <v/>
      </c>
      <c r="AJ23" s="146" t="str">
        <f t="shared" si="19"/>
        <v/>
      </c>
      <c r="AK23" s="146" t="str">
        <f t="shared" si="20"/>
        <v/>
      </c>
      <c r="AL23" s="146" t="str">
        <f t="shared" si="21"/>
        <v/>
      </c>
      <c r="AM23" s="146" t="str">
        <f t="shared" si="22"/>
        <v/>
      </c>
      <c r="AN23" s="146" t="str">
        <f t="shared" si="23"/>
        <v/>
      </c>
      <c r="AO23" s="146" t="str">
        <f t="shared" si="24"/>
        <v/>
      </c>
      <c r="AP23" s="146" t="str">
        <f t="shared" si="25"/>
        <v/>
      </c>
      <c r="AQ23" s="146">
        <f t="shared" si="26"/>
        <v>0</v>
      </c>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row>
    <row r="24" spans="1:81" s="86" customFormat="1" ht="28.35" customHeight="1" x14ac:dyDescent="0.2">
      <c r="A24" s="112">
        <v>15</v>
      </c>
      <c r="B24" s="113"/>
      <c r="C24" s="114"/>
      <c r="D24" s="115"/>
      <c r="E24" s="109" t="str">
        <f t="shared" si="1"/>
        <v/>
      </c>
      <c r="F24" s="115"/>
      <c r="G24" s="109" t="str">
        <f t="shared" si="2"/>
        <v/>
      </c>
      <c r="H24" s="115"/>
      <c r="I24" s="109" t="str">
        <f t="shared" si="3"/>
        <v/>
      </c>
      <c r="J24" s="115"/>
      <c r="K24" s="109" t="str">
        <f t="shared" si="4"/>
        <v/>
      </c>
      <c r="L24" s="115"/>
      <c r="M24" s="109" t="str">
        <f t="shared" si="5"/>
        <v/>
      </c>
      <c r="N24" s="115"/>
      <c r="O24" s="109" t="str">
        <f t="shared" si="6"/>
        <v/>
      </c>
      <c r="P24" s="115"/>
      <c r="Q24" s="109" t="str">
        <f t="shared" si="7"/>
        <v/>
      </c>
      <c r="R24" s="115"/>
      <c r="S24" s="109" t="str">
        <f t="shared" si="8"/>
        <v/>
      </c>
      <c r="T24" s="115"/>
      <c r="U24" s="109" t="str">
        <f t="shared" si="9"/>
        <v/>
      </c>
      <c r="V24" s="115"/>
      <c r="W24" s="109" t="str">
        <f t="shared" si="10"/>
        <v/>
      </c>
      <c r="X24" s="115"/>
      <c r="Y24" s="109" t="str">
        <f t="shared" si="11"/>
        <v/>
      </c>
      <c r="Z24" s="115"/>
      <c r="AA24" s="109" t="str">
        <f t="shared" si="12"/>
        <v/>
      </c>
      <c r="AB24" s="116">
        <f t="shared" si="0"/>
        <v>0</v>
      </c>
      <c r="AC24" s="117">
        <f t="shared" si="13"/>
        <v>0</v>
      </c>
      <c r="AD24" s="144"/>
      <c r="AE24" s="146" t="str">
        <f t="shared" si="14"/>
        <v/>
      </c>
      <c r="AF24" s="146" t="str">
        <f t="shared" si="15"/>
        <v/>
      </c>
      <c r="AG24" s="146" t="str">
        <f t="shared" si="16"/>
        <v/>
      </c>
      <c r="AH24" s="146" t="str">
        <f t="shared" si="17"/>
        <v/>
      </c>
      <c r="AI24" s="146" t="str">
        <f t="shared" si="18"/>
        <v/>
      </c>
      <c r="AJ24" s="146" t="str">
        <f t="shared" si="19"/>
        <v/>
      </c>
      <c r="AK24" s="146" t="str">
        <f t="shared" si="20"/>
        <v/>
      </c>
      <c r="AL24" s="146" t="str">
        <f t="shared" si="21"/>
        <v/>
      </c>
      <c r="AM24" s="146" t="str">
        <f t="shared" si="22"/>
        <v/>
      </c>
      <c r="AN24" s="146" t="str">
        <f t="shared" si="23"/>
        <v/>
      </c>
      <c r="AO24" s="146" t="str">
        <f t="shared" si="24"/>
        <v/>
      </c>
      <c r="AP24" s="146" t="str">
        <f t="shared" si="25"/>
        <v/>
      </c>
      <c r="AQ24" s="146">
        <f t="shared" si="26"/>
        <v>0</v>
      </c>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row>
    <row r="25" spans="1:81" s="86" customFormat="1" ht="28.35" customHeight="1" x14ac:dyDescent="0.2">
      <c r="A25" s="112">
        <v>16</v>
      </c>
      <c r="B25" s="113"/>
      <c r="C25" s="114"/>
      <c r="D25" s="115"/>
      <c r="E25" s="109" t="str">
        <f t="shared" si="1"/>
        <v/>
      </c>
      <c r="F25" s="115"/>
      <c r="G25" s="109" t="str">
        <f t="shared" si="2"/>
        <v/>
      </c>
      <c r="H25" s="115"/>
      <c r="I25" s="109" t="str">
        <f t="shared" si="3"/>
        <v/>
      </c>
      <c r="J25" s="115"/>
      <c r="K25" s="109" t="str">
        <f t="shared" si="4"/>
        <v/>
      </c>
      <c r="L25" s="115"/>
      <c r="M25" s="109" t="str">
        <f t="shared" si="5"/>
        <v/>
      </c>
      <c r="N25" s="115"/>
      <c r="O25" s="109" t="str">
        <f t="shared" si="6"/>
        <v/>
      </c>
      <c r="P25" s="115"/>
      <c r="Q25" s="109" t="str">
        <f t="shared" si="7"/>
        <v/>
      </c>
      <c r="R25" s="115"/>
      <c r="S25" s="109" t="str">
        <f t="shared" si="8"/>
        <v/>
      </c>
      <c r="T25" s="115"/>
      <c r="U25" s="109" t="str">
        <f t="shared" si="9"/>
        <v/>
      </c>
      <c r="V25" s="115"/>
      <c r="W25" s="109" t="str">
        <f t="shared" si="10"/>
        <v/>
      </c>
      <c r="X25" s="115"/>
      <c r="Y25" s="109" t="str">
        <f t="shared" si="11"/>
        <v/>
      </c>
      <c r="Z25" s="115"/>
      <c r="AA25" s="109" t="str">
        <f t="shared" si="12"/>
        <v/>
      </c>
      <c r="AB25" s="116">
        <f t="shared" si="0"/>
        <v>0</v>
      </c>
      <c r="AC25" s="117">
        <f t="shared" si="13"/>
        <v>0</v>
      </c>
      <c r="AD25" s="144"/>
      <c r="AE25" s="146" t="str">
        <f t="shared" si="14"/>
        <v/>
      </c>
      <c r="AF25" s="146" t="str">
        <f t="shared" si="15"/>
        <v/>
      </c>
      <c r="AG25" s="146" t="str">
        <f t="shared" si="16"/>
        <v/>
      </c>
      <c r="AH25" s="146" t="str">
        <f t="shared" si="17"/>
        <v/>
      </c>
      <c r="AI25" s="146" t="str">
        <f t="shared" si="18"/>
        <v/>
      </c>
      <c r="AJ25" s="146" t="str">
        <f t="shared" si="19"/>
        <v/>
      </c>
      <c r="AK25" s="146" t="str">
        <f t="shared" si="20"/>
        <v/>
      </c>
      <c r="AL25" s="146" t="str">
        <f t="shared" si="21"/>
        <v/>
      </c>
      <c r="AM25" s="146" t="str">
        <f t="shared" si="22"/>
        <v/>
      </c>
      <c r="AN25" s="146" t="str">
        <f t="shared" si="23"/>
        <v/>
      </c>
      <c r="AO25" s="146" t="str">
        <f t="shared" si="24"/>
        <v/>
      </c>
      <c r="AP25" s="146" t="str">
        <f t="shared" si="25"/>
        <v/>
      </c>
      <c r="AQ25" s="146">
        <f t="shared" si="26"/>
        <v>0</v>
      </c>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row>
    <row r="26" spans="1:81" s="86" customFormat="1" ht="28.35" customHeight="1" thickBot="1" x14ac:dyDescent="0.25">
      <c r="A26" s="119">
        <v>17</v>
      </c>
      <c r="B26" s="120"/>
      <c r="C26" s="121"/>
      <c r="D26" s="122"/>
      <c r="E26" s="109" t="str">
        <f t="shared" si="1"/>
        <v/>
      </c>
      <c r="F26" s="122"/>
      <c r="G26" s="109" t="str">
        <f t="shared" si="2"/>
        <v/>
      </c>
      <c r="H26" s="122"/>
      <c r="I26" s="109" t="str">
        <f t="shared" si="3"/>
        <v/>
      </c>
      <c r="J26" s="122"/>
      <c r="K26" s="109" t="str">
        <f t="shared" si="4"/>
        <v/>
      </c>
      <c r="L26" s="122"/>
      <c r="M26" s="109" t="str">
        <f t="shared" si="5"/>
        <v/>
      </c>
      <c r="N26" s="122"/>
      <c r="O26" s="109" t="str">
        <f t="shared" si="6"/>
        <v/>
      </c>
      <c r="P26" s="122"/>
      <c r="Q26" s="109" t="str">
        <f t="shared" si="7"/>
        <v/>
      </c>
      <c r="R26" s="122"/>
      <c r="S26" s="109" t="str">
        <f t="shared" si="8"/>
        <v/>
      </c>
      <c r="T26" s="122"/>
      <c r="U26" s="109" t="str">
        <f t="shared" si="9"/>
        <v/>
      </c>
      <c r="V26" s="122"/>
      <c r="W26" s="109" t="str">
        <f t="shared" si="10"/>
        <v/>
      </c>
      <c r="X26" s="122"/>
      <c r="Y26" s="109" t="str">
        <f t="shared" si="11"/>
        <v/>
      </c>
      <c r="Z26" s="122"/>
      <c r="AA26" s="109" t="str">
        <f t="shared" si="12"/>
        <v/>
      </c>
      <c r="AB26" s="123">
        <f t="shared" si="0"/>
        <v>0</v>
      </c>
      <c r="AC26" s="124">
        <f t="shared" si="13"/>
        <v>0</v>
      </c>
      <c r="AD26" s="144"/>
      <c r="AE26" s="146" t="str">
        <f t="shared" si="14"/>
        <v/>
      </c>
      <c r="AF26" s="146" t="str">
        <f t="shared" si="15"/>
        <v/>
      </c>
      <c r="AG26" s="146" t="str">
        <f t="shared" si="16"/>
        <v/>
      </c>
      <c r="AH26" s="146" t="str">
        <f t="shared" si="17"/>
        <v/>
      </c>
      <c r="AI26" s="146" t="str">
        <f t="shared" si="18"/>
        <v/>
      </c>
      <c r="AJ26" s="146" t="str">
        <f t="shared" si="19"/>
        <v/>
      </c>
      <c r="AK26" s="146" t="str">
        <f t="shared" si="20"/>
        <v/>
      </c>
      <c r="AL26" s="146" t="str">
        <f t="shared" si="21"/>
        <v/>
      </c>
      <c r="AM26" s="146" t="str">
        <f t="shared" si="22"/>
        <v/>
      </c>
      <c r="AN26" s="146" t="str">
        <f t="shared" si="23"/>
        <v/>
      </c>
      <c r="AO26" s="146" t="str">
        <f t="shared" si="24"/>
        <v/>
      </c>
      <c r="AP26" s="146" t="str">
        <f t="shared" si="25"/>
        <v/>
      </c>
      <c r="AQ26" s="146">
        <f t="shared" si="26"/>
        <v>0</v>
      </c>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row>
    <row r="27" spans="1:81" ht="28.35" customHeight="1" thickBot="1" x14ac:dyDescent="0.25">
      <c r="A27" s="246" t="s">
        <v>142</v>
      </c>
      <c r="B27" s="247"/>
      <c r="C27" s="248"/>
      <c r="D27" s="125">
        <f t="shared" ref="D27:AC27" si="27">SUM(D10:D26)</f>
        <v>0</v>
      </c>
      <c r="E27" s="126">
        <f t="shared" si="27"/>
        <v>0</v>
      </c>
      <c r="F27" s="125">
        <f t="shared" si="27"/>
        <v>0</v>
      </c>
      <c r="G27" s="126">
        <f t="shared" si="27"/>
        <v>0</v>
      </c>
      <c r="H27" s="125">
        <f t="shared" si="27"/>
        <v>0</v>
      </c>
      <c r="I27" s="126">
        <f t="shared" si="27"/>
        <v>0</v>
      </c>
      <c r="J27" s="125">
        <f t="shared" si="27"/>
        <v>0</v>
      </c>
      <c r="K27" s="126">
        <f t="shared" si="27"/>
        <v>0</v>
      </c>
      <c r="L27" s="125">
        <f t="shared" si="27"/>
        <v>0</v>
      </c>
      <c r="M27" s="126">
        <f t="shared" si="27"/>
        <v>0</v>
      </c>
      <c r="N27" s="125">
        <f t="shared" si="27"/>
        <v>0</v>
      </c>
      <c r="O27" s="126">
        <f t="shared" si="27"/>
        <v>0</v>
      </c>
      <c r="P27" s="125">
        <f t="shared" si="27"/>
        <v>0</v>
      </c>
      <c r="Q27" s="126">
        <f t="shared" si="27"/>
        <v>0</v>
      </c>
      <c r="R27" s="125">
        <f t="shared" si="27"/>
        <v>0</v>
      </c>
      <c r="S27" s="126">
        <f t="shared" si="27"/>
        <v>0</v>
      </c>
      <c r="T27" s="125">
        <f t="shared" si="27"/>
        <v>0</v>
      </c>
      <c r="U27" s="126">
        <f t="shared" si="27"/>
        <v>0</v>
      </c>
      <c r="V27" s="125">
        <f t="shared" si="27"/>
        <v>0</v>
      </c>
      <c r="W27" s="126">
        <f t="shared" si="27"/>
        <v>0</v>
      </c>
      <c r="X27" s="125">
        <f t="shared" si="27"/>
        <v>0</v>
      </c>
      <c r="Y27" s="126">
        <f t="shared" si="27"/>
        <v>0</v>
      </c>
      <c r="Z27" s="125">
        <f t="shared" si="27"/>
        <v>0</v>
      </c>
      <c r="AA27" s="126">
        <f t="shared" si="27"/>
        <v>0</v>
      </c>
      <c r="AB27" s="125">
        <f t="shared" si="27"/>
        <v>0</v>
      </c>
      <c r="AC27" s="127">
        <f t="shared" si="27"/>
        <v>0</v>
      </c>
      <c r="AD27" s="144"/>
      <c r="AE27" s="146">
        <f>SUM(AE10:AE26)</f>
        <v>0</v>
      </c>
      <c r="AF27" s="146">
        <f t="shared" ref="AF27:AQ27" si="28">SUM(AF10:AF26)</f>
        <v>0</v>
      </c>
      <c r="AG27" s="146">
        <f t="shared" si="28"/>
        <v>0</v>
      </c>
      <c r="AH27" s="146">
        <f t="shared" si="28"/>
        <v>0</v>
      </c>
      <c r="AI27" s="146">
        <f t="shared" si="28"/>
        <v>0</v>
      </c>
      <c r="AJ27" s="146">
        <f t="shared" si="28"/>
        <v>0</v>
      </c>
      <c r="AK27" s="146">
        <f t="shared" si="28"/>
        <v>0</v>
      </c>
      <c r="AL27" s="146">
        <f t="shared" si="28"/>
        <v>0</v>
      </c>
      <c r="AM27" s="146">
        <f t="shared" si="28"/>
        <v>0</v>
      </c>
      <c r="AN27" s="146">
        <f t="shared" si="28"/>
        <v>0</v>
      </c>
      <c r="AO27" s="146">
        <f t="shared" si="28"/>
        <v>0</v>
      </c>
      <c r="AP27" s="146">
        <f t="shared" si="28"/>
        <v>0</v>
      </c>
      <c r="AQ27" s="146">
        <f t="shared" si="28"/>
        <v>0</v>
      </c>
    </row>
    <row r="28" spans="1:81" ht="140.1" customHeight="1" x14ac:dyDescent="0.2">
      <c r="A28" s="249" t="str">
        <f>+D2</f>
        <v>Fachgruppe Bildung (FABI) 2190.3000.00</v>
      </c>
      <c r="B28" s="128" t="s">
        <v>143</v>
      </c>
      <c r="C28" s="129" t="s">
        <v>144</v>
      </c>
      <c r="D28" s="251" t="s">
        <v>145</v>
      </c>
      <c r="E28" s="252"/>
      <c r="F28" s="252"/>
      <c r="G28" s="252"/>
      <c r="H28" s="252"/>
      <c r="I28" s="252"/>
      <c r="J28" s="252"/>
      <c r="K28" s="252"/>
      <c r="L28" s="252"/>
      <c r="M28" s="252"/>
      <c r="N28" s="252"/>
      <c r="O28" s="252"/>
      <c r="P28" s="252"/>
      <c r="Q28" s="252"/>
      <c r="R28" s="252"/>
      <c r="S28" s="252"/>
      <c r="T28" s="252"/>
      <c r="U28" s="252"/>
      <c r="V28" s="252"/>
      <c r="W28" s="253"/>
      <c r="X28" s="130" t="s">
        <v>146</v>
      </c>
      <c r="Y28" s="131" t="s">
        <v>147</v>
      </c>
      <c r="Z28" s="131" t="s">
        <v>148</v>
      </c>
      <c r="AA28" s="131" t="s">
        <v>149</v>
      </c>
      <c r="AB28" s="131" t="s">
        <v>150</v>
      </c>
      <c r="AC28" s="132" t="s">
        <v>151</v>
      </c>
      <c r="AD28" s="144"/>
    </row>
    <row r="29" spans="1:81" ht="173.25" customHeight="1" thickBot="1" x14ac:dyDescent="0.25">
      <c r="A29" s="250"/>
      <c r="B29" s="133"/>
      <c r="C29" s="134"/>
      <c r="D29" s="254"/>
      <c r="E29" s="255"/>
      <c r="F29" s="255"/>
      <c r="G29" s="255"/>
      <c r="H29" s="255"/>
      <c r="I29" s="255"/>
      <c r="J29" s="255"/>
      <c r="K29" s="255"/>
      <c r="L29" s="255"/>
      <c r="M29" s="255"/>
      <c r="N29" s="255"/>
      <c r="O29" s="255"/>
      <c r="P29" s="255"/>
      <c r="Q29" s="255"/>
      <c r="R29" s="255"/>
      <c r="S29" s="255"/>
      <c r="T29" s="255"/>
      <c r="U29" s="255"/>
      <c r="V29" s="255"/>
      <c r="W29" s="256"/>
      <c r="X29" s="135"/>
      <c r="Y29" s="136"/>
      <c r="Z29" s="136"/>
      <c r="AA29" s="141">
        <f>AC27</f>
        <v>0</v>
      </c>
      <c r="AB29" s="147"/>
      <c r="AC29" s="137"/>
      <c r="AD29" s="144"/>
    </row>
    <row r="30" spans="1:81" s="143" customFormat="1" ht="28.35" customHeight="1" x14ac:dyDescent="0.2"/>
    <row r="31" spans="1:81" s="143" customFormat="1" ht="28.35" customHeight="1" x14ac:dyDescent="0.2"/>
    <row r="32" spans="1:81" s="143" customFormat="1" ht="28.35" customHeight="1" x14ac:dyDescent="0.2"/>
    <row r="33" s="143" customFormat="1" ht="28.35" customHeight="1" x14ac:dyDescent="0.2"/>
    <row r="34" s="143" customFormat="1" ht="28.35" customHeight="1" x14ac:dyDescent="0.2"/>
    <row r="35" s="143" customFormat="1" ht="28.35" customHeight="1" x14ac:dyDescent="0.2"/>
    <row r="36" s="143" customFormat="1" ht="28.35" customHeight="1" x14ac:dyDescent="0.2"/>
    <row r="37" s="143" customFormat="1" ht="28.35" customHeight="1" x14ac:dyDescent="0.2"/>
    <row r="38" s="143" customFormat="1" ht="28.35" customHeight="1" x14ac:dyDescent="0.2"/>
    <row r="39" s="143" customFormat="1" ht="28.35" customHeight="1" x14ac:dyDescent="0.2"/>
    <row r="40" s="143" customFormat="1" ht="28.35" customHeight="1" x14ac:dyDescent="0.2"/>
    <row r="41" s="143" customFormat="1" ht="28.35" customHeight="1" x14ac:dyDescent="0.2"/>
    <row r="42" s="143" customFormat="1" ht="28.35" customHeight="1" x14ac:dyDescent="0.2"/>
    <row r="43" s="143" customFormat="1" ht="28.35" customHeight="1" x14ac:dyDescent="0.2"/>
    <row r="44" s="143" customFormat="1" ht="28.35" customHeight="1" x14ac:dyDescent="0.2"/>
    <row r="45" s="143" customFormat="1" ht="28.35" customHeight="1" x14ac:dyDescent="0.2"/>
    <row r="46" s="143" customFormat="1" ht="28.35" customHeight="1" x14ac:dyDescent="0.2"/>
    <row r="47" s="143" customFormat="1" ht="28.35" customHeight="1" x14ac:dyDescent="0.2"/>
    <row r="48" s="143" customFormat="1" ht="28.35" customHeight="1" x14ac:dyDescent="0.2"/>
    <row r="49" s="143" customFormat="1" ht="28.35" customHeight="1" x14ac:dyDescent="0.2"/>
    <row r="50" s="143" customFormat="1" ht="28.35" customHeight="1" x14ac:dyDescent="0.2"/>
    <row r="51" s="143" customFormat="1" ht="28.35" customHeight="1" x14ac:dyDescent="0.2"/>
    <row r="52" s="143" customFormat="1" ht="28.35" customHeight="1" x14ac:dyDescent="0.2"/>
    <row r="53" s="143" customFormat="1" ht="28.35" customHeight="1" x14ac:dyDescent="0.2"/>
    <row r="54" s="143" customFormat="1" ht="28.35" customHeight="1" x14ac:dyDescent="0.2"/>
    <row r="55" s="143" customFormat="1" ht="28.35" customHeight="1" x14ac:dyDescent="0.2"/>
    <row r="56" s="143" customFormat="1" ht="28.35" customHeight="1" x14ac:dyDescent="0.2"/>
    <row r="57" s="143" customFormat="1" ht="28.35" customHeight="1" x14ac:dyDescent="0.2"/>
    <row r="58" s="143" customFormat="1" ht="28.35" customHeight="1" x14ac:dyDescent="0.2"/>
    <row r="59" s="143" customFormat="1" ht="28.35" customHeight="1" x14ac:dyDescent="0.2"/>
    <row r="60" s="143" customFormat="1" ht="28.35" customHeight="1" x14ac:dyDescent="0.2"/>
    <row r="61" s="143" customFormat="1" ht="28.35" customHeight="1" x14ac:dyDescent="0.2"/>
    <row r="62" s="143" customFormat="1" ht="28.35" customHeight="1" x14ac:dyDescent="0.2"/>
    <row r="63" s="143" customFormat="1" ht="28.35" customHeight="1" x14ac:dyDescent="0.2"/>
    <row r="64" s="143" customFormat="1" ht="28.35" customHeight="1" x14ac:dyDescent="0.2"/>
    <row r="65" s="143" customFormat="1" ht="28.35" customHeight="1" x14ac:dyDescent="0.2"/>
    <row r="66" s="143" customFormat="1" ht="28.35" customHeight="1" x14ac:dyDescent="0.2"/>
    <row r="67" s="143" customFormat="1" ht="28.35" customHeight="1" x14ac:dyDescent="0.2"/>
    <row r="68" s="143" customFormat="1" ht="28.35" customHeight="1" x14ac:dyDescent="0.2"/>
    <row r="69" s="143" customFormat="1" ht="28.35" customHeight="1" x14ac:dyDescent="0.2"/>
    <row r="70" s="143" customFormat="1" ht="28.35" customHeight="1" x14ac:dyDescent="0.2"/>
    <row r="71" s="143" customFormat="1" ht="28.35" customHeight="1" x14ac:dyDescent="0.2"/>
    <row r="72" s="143" customFormat="1" ht="28.35" customHeight="1" x14ac:dyDescent="0.2"/>
    <row r="73" s="143" customFormat="1" ht="28.35" customHeight="1" x14ac:dyDescent="0.2"/>
    <row r="74" s="143" customFormat="1" ht="28.35" customHeight="1" x14ac:dyDescent="0.2"/>
    <row r="75" s="143" customFormat="1" ht="28.35" customHeight="1" x14ac:dyDescent="0.2"/>
    <row r="76" s="143" customFormat="1" ht="28.35" customHeight="1" x14ac:dyDescent="0.2"/>
    <row r="77" s="143" customFormat="1" ht="28.35" customHeight="1" x14ac:dyDescent="0.2"/>
    <row r="78" s="143" customFormat="1" ht="28.35" customHeight="1" x14ac:dyDescent="0.2"/>
    <row r="79" s="143" customFormat="1" ht="28.35" customHeight="1" x14ac:dyDescent="0.2"/>
    <row r="80" s="143" customFormat="1" ht="28.35" customHeight="1" x14ac:dyDescent="0.2"/>
    <row r="81" s="143" customFormat="1" ht="28.35" customHeight="1" x14ac:dyDescent="0.2"/>
    <row r="82" s="143" customFormat="1" ht="28.35" customHeight="1" x14ac:dyDescent="0.2"/>
    <row r="83" s="143" customFormat="1" ht="28.35" customHeight="1" x14ac:dyDescent="0.2"/>
    <row r="84" s="143" customFormat="1" ht="28.35" customHeight="1" x14ac:dyDescent="0.2"/>
    <row r="85" s="143" customFormat="1" ht="28.35" customHeight="1" x14ac:dyDescent="0.2"/>
    <row r="86" s="143" customFormat="1" ht="28.35" customHeight="1" x14ac:dyDescent="0.2"/>
    <row r="87" s="143" customFormat="1" ht="28.35" customHeight="1" x14ac:dyDescent="0.2"/>
    <row r="88" s="143" customFormat="1" ht="28.35" customHeight="1" x14ac:dyDescent="0.2"/>
    <row r="89" s="143" customFormat="1" ht="28.35" customHeight="1" x14ac:dyDescent="0.2"/>
    <row r="90" s="143" customFormat="1" ht="28.35" customHeight="1" x14ac:dyDescent="0.2"/>
    <row r="91" s="143" customFormat="1" ht="28.35" customHeight="1" x14ac:dyDescent="0.2"/>
    <row r="92" s="143" customFormat="1" ht="28.35" customHeight="1" x14ac:dyDescent="0.2"/>
    <row r="93" s="143" customFormat="1" ht="28.35" customHeight="1" x14ac:dyDescent="0.2"/>
    <row r="94" s="143" customFormat="1" ht="28.35" customHeight="1" x14ac:dyDescent="0.2"/>
    <row r="95" s="143" customFormat="1" ht="28.35" customHeight="1" x14ac:dyDescent="0.2"/>
    <row r="96" s="143" customFormat="1" ht="28.35" customHeight="1" x14ac:dyDescent="0.2"/>
    <row r="97" s="143" customFormat="1" ht="28.35" customHeight="1" x14ac:dyDescent="0.2"/>
    <row r="98" s="143" customFormat="1" ht="28.35" customHeight="1" x14ac:dyDescent="0.2"/>
    <row r="99" s="143" customFormat="1" ht="28.35" customHeight="1" x14ac:dyDescent="0.2"/>
    <row r="100" s="143" customFormat="1" ht="28.35" customHeight="1" x14ac:dyDescent="0.2"/>
    <row r="101" s="143" customFormat="1" ht="28.35" customHeight="1" x14ac:dyDescent="0.2"/>
    <row r="102" s="257" customFormat="1" ht="28.35" customHeight="1" x14ac:dyDescent="0.2"/>
    <row r="103" s="257" customFormat="1" ht="28.35" customHeight="1" x14ac:dyDescent="0.2"/>
    <row r="104" s="257" customFormat="1" ht="28.35" customHeight="1" x14ac:dyDescent="0.2"/>
    <row r="105" s="257" customFormat="1" ht="28.35" customHeight="1" x14ac:dyDescent="0.2"/>
    <row r="106" s="257" customFormat="1" ht="28.35" customHeight="1" x14ac:dyDescent="0.2"/>
    <row r="107" s="257" customFormat="1" ht="28.35" customHeight="1" x14ac:dyDescent="0.2"/>
    <row r="108" s="257" customFormat="1" ht="28.35" customHeight="1" x14ac:dyDescent="0.2"/>
    <row r="109" s="257" customFormat="1" ht="28.35" customHeight="1" x14ac:dyDescent="0.2"/>
    <row r="110" s="257" customFormat="1" ht="28.35" customHeight="1" x14ac:dyDescent="0.2"/>
    <row r="111" s="257" customFormat="1" ht="28.35" customHeight="1" x14ac:dyDescent="0.2"/>
    <row r="112" s="257" customFormat="1" ht="28.35" customHeight="1" x14ac:dyDescent="0.2"/>
    <row r="113" s="257" customFormat="1" ht="28.35" customHeight="1" x14ac:dyDescent="0.2"/>
    <row r="114" s="257" customFormat="1" ht="28.35" customHeight="1" x14ac:dyDescent="0.2"/>
    <row r="115" s="257" customFormat="1" ht="28.35" customHeight="1" x14ac:dyDescent="0.2"/>
    <row r="116" s="257" customFormat="1" ht="28.35" customHeight="1" x14ac:dyDescent="0.2"/>
    <row r="117" s="257" customFormat="1" ht="28.35" customHeight="1" x14ac:dyDescent="0.2"/>
    <row r="118" s="257" customFormat="1" ht="28.35" customHeight="1" x14ac:dyDescent="0.2"/>
    <row r="119" s="257" customFormat="1" ht="28.35" customHeight="1" x14ac:dyDescent="0.2"/>
    <row r="120" s="257" customFormat="1" ht="28.35" customHeight="1" x14ac:dyDescent="0.2"/>
    <row r="121" s="257" customFormat="1" ht="28.35" customHeight="1" x14ac:dyDescent="0.2"/>
    <row r="122" s="257" customFormat="1" ht="28.35" customHeight="1" x14ac:dyDescent="0.2"/>
    <row r="123" s="257" customFormat="1" ht="28.35" customHeight="1" x14ac:dyDescent="0.2"/>
    <row r="124" s="257" customFormat="1" ht="28.35" customHeight="1" x14ac:dyDescent="0.2"/>
    <row r="125" s="257" customFormat="1" ht="28.35" customHeight="1" x14ac:dyDescent="0.2"/>
    <row r="126" s="257" customFormat="1" ht="28.35" customHeight="1" x14ac:dyDescent="0.2"/>
    <row r="127" s="257" customFormat="1" ht="28.35" customHeight="1" x14ac:dyDescent="0.2"/>
    <row r="128" s="257" customFormat="1" ht="28.35" customHeight="1" x14ac:dyDescent="0.2"/>
    <row r="129" s="257" customFormat="1" ht="28.35" customHeight="1" x14ac:dyDescent="0.2"/>
    <row r="130" s="257" customFormat="1" ht="28.35" customHeight="1" x14ac:dyDescent="0.2"/>
    <row r="131" s="257" customFormat="1" ht="28.35" customHeight="1" x14ac:dyDescent="0.2"/>
    <row r="132" s="257" customFormat="1" ht="28.35" customHeight="1" x14ac:dyDescent="0.2"/>
    <row r="133" s="257" customFormat="1" ht="28.35" customHeight="1" x14ac:dyDescent="0.2"/>
    <row r="134" s="257" customFormat="1" ht="28.35" customHeight="1" x14ac:dyDescent="0.2"/>
    <row r="135" s="257" customFormat="1" ht="28.35" customHeight="1" x14ac:dyDescent="0.2"/>
    <row r="136" s="257" customFormat="1" ht="28.35" customHeight="1" x14ac:dyDescent="0.2"/>
    <row r="137" s="257" customFormat="1" ht="28.35" customHeight="1" x14ac:dyDescent="0.2"/>
    <row r="138" s="257" customFormat="1" ht="28.35" customHeight="1" x14ac:dyDescent="0.2"/>
    <row r="139" s="257" customFormat="1" ht="28.35" customHeight="1" x14ac:dyDescent="0.2"/>
    <row r="140" s="257" customFormat="1" ht="28.35" customHeight="1" x14ac:dyDescent="0.2"/>
    <row r="141" s="257" customFormat="1" ht="28.35" customHeight="1" x14ac:dyDescent="0.2"/>
    <row r="142" s="257" customFormat="1" ht="28.35" customHeight="1" x14ac:dyDescent="0.2"/>
    <row r="143" s="257" customFormat="1" ht="28.35" customHeight="1" x14ac:dyDescent="0.2"/>
    <row r="144" s="257" customFormat="1" ht="28.35" customHeight="1" x14ac:dyDescent="0.2"/>
    <row r="145" s="257" customFormat="1" ht="28.35" customHeight="1" x14ac:dyDescent="0.2"/>
    <row r="146" s="257" customFormat="1" ht="28.35" customHeight="1" x14ac:dyDescent="0.2"/>
    <row r="147" s="257" customFormat="1" ht="28.35" customHeight="1" x14ac:dyDescent="0.2"/>
    <row r="148" s="257" customFormat="1" ht="28.35" customHeight="1" x14ac:dyDescent="0.2"/>
    <row r="149" s="257" customFormat="1" ht="28.35" customHeight="1" x14ac:dyDescent="0.2"/>
    <row r="150" s="257" customFormat="1" ht="28.35" customHeight="1" x14ac:dyDescent="0.2"/>
    <row r="151" s="257" customFormat="1" ht="28.35" customHeight="1" x14ac:dyDescent="0.2"/>
    <row r="152" s="257" customFormat="1" ht="28.35" customHeight="1" x14ac:dyDescent="0.2"/>
    <row r="153" s="257" customFormat="1" ht="28.35" customHeight="1" x14ac:dyDescent="0.2"/>
    <row r="154" s="257" customFormat="1" ht="28.35" customHeight="1" x14ac:dyDescent="0.2"/>
    <row r="155" s="257" customFormat="1" ht="28.35" customHeight="1" x14ac:dyDescent="0.2"/>
    <row r="156" s="257" customFormat="1" ht="28.35" customHeight="1" x14ac:dyDescent="0.2"/>
    <row r="157" s="257" customFormat="1" ht="28.35" customHeight="1" x14ac:dyDescent="0.2"/>
    <row r="158" s="257" customFormat="1" ht="28.35" customHeight="1" x14ac:dyDescent="0.2"/>
    <row r="159" s="257" customFormat="1" ht="28.35" customHeight="1" x14ac:dyDescent="0.2"/>
    <row r="160" s="257" customFormat="1" ht="28.35" customHeight="1" x14ac:dyDescent="0.2"/>
    <row r="161" s="257" customFormat="1" ht="28.35" customHeight="1" x14ac:dyDescent="0.2"/>
    <row r="162" s="257" customFormat="1" ht="28.35" customHeight="1" x14ac:dyDescent="0.2"/>
    <row r="163" s="257" customFormat="1" ht="28.35" customHeight="1" x14ac:dyDescent="0.2"/>
    <row r="164" s="257" customFormat="1" ht="26.1" customHeight="1" x14ac:dyDescent="0.2"/>
    <row r="165" s="257" customFormat="1" ht="26.1" customHeight="1" x14ac:dyDescent="0.2"/>
    <row r="166" s="257" customFormat="1" ht="26.1" customHeight="1" x14ac:dyDescent="0.2"/>
    <row r="167" s="257" customFormat="1" ht="26.1" customHeight="1" x14ac:dyDescent="0.2"/>
    <row r="168" s="257" customFormat="1" ht="26.1" customHeight="1" x14ac:dyDescent="0.2"/>
    <row r="169" s="257" customFormat="1" ht="26.1" customHeight="1" x14ac:dyDescent="0.2"/>
    <row r="170" s="257" customFormat="1" ht="26.1" customHeight="1" x14ac:dyDescent="0.2"/>
    <row r="171" s="257" customFormat="1" ht="26.1" customHeight="1" x14ac:dyDescent="0.2"/>
    <row r="172" s="257" customFormat="1" ht="26.1" customHeight="1" x14ac:dyDescent="0.2"/>
    <row r="173" s="257" customFormat="1" ht="26.1" customHeight="1" x14ac:dyDescent="0.2"/>
    <row r="174" s="257" customFormat="1" ht="26.1" customHeight="1" x14ac:dyDescent="0.2"/>
    <row r="175" s="257" customFormat="1" ht="26.1" customHeight="1" x14ac:dyDescent="0.2"/>
    <row r="176" s="257" customFormat="1" ht="26.1" customHeight="1" x14ac:dyDescent="0.2"/>
    <row r="177" s="257" customFormat="1" ht="26.1" customHeight="1" x14ac:dyDescent="0.2"/>
    <row r="178" s="257" customFormat="1" ht="26.1" customHeight="1" x14ac:dyDescent="0.2"/>
    <row r="179" s="257" customFormat="1" ht="26.1" customHeight="1" x14ac:dyDescent="0.2"/>
    <row r="180" s="257" customFormat="1" ht="26.1" customHeight="1" x14ac:dyDescent="0.2"/>
    <row r="181" s="257" customFormat="1" ht="26.1" customHeight="1" x14ac:dyDescent="0.2"/>
    <row r="182" s="257" customFormat="1" ht="26.1" customHeight="1" x14ac:dyDescent="0.2"/>
    <row r="183" s="257" customFormat="1" ht="26.1" customHeight="1" x14ac:dyDescent="0.2"/>
    <row r="184" s="257" customFormat="1" ht="26.1" customHeight="1" x14ac:dyDescent="0.2"/>
    <row r="185" s="257" customFormat="1" ht="26.1" customHeight="1" x14ac:dyDescent="0.2"/>
    <row r="186" s="257" customFormat="1" ht="26.1" customHeight="1" x14ac:dyDescent="0.2"/>
    <row r="187" s="257" customFormat="1" ht="26.1" customHeight="1" x14ac:dyDescent="0.2"/>
    <row r="188" s="257" customFormat="1" ht="26.1" customHeight="1" x14ac:dyDescent="0.2"/>
    <row r="189" s="257" customFormat="1" ht="26.1" customHeight="1" x14ac:dyDescent="0.2"/>
    <row r="190" s="257" customFormat="1" ht="26.1" customHeight="1" x14ac:dyDescent="0.2"/>
    <row r="191" s="257" customFormat="1" ht="26.1" customHeight="1" x14ac:dyDescent="0.2"/>
    <row r="192" s="257" customFormat="1" ht="26.1" customHeight="1" x14ac:dyDescent="0.2"/>
  </sheetData>
  <sheetProtection sheet="1"/>
  <mergeCells count="40">
    <mergeCell ref="A2:C4"/>
    <mergeCell ref="D2:W6"/>
    <mergeCell ref="X2:X6"/>
    <mergeCell ref="Y2:Z2"/>
    <mergeCell ref="AA2:AB2"/>
    <mergeCell ref="A5:C6"/>
    <mergeCell ref="T7:U7"/>
    <mergeCell ref="V7:W7"/>
    <mergeCell ref="A7:A9"/>
    <mergeCell ref="B7:C7"/>
    <mergeCell ref="D7:E7"/>
    <mergeCell ref="F7:G7"/>
    <mergeCell ref="H7:I7"/>
    <mergeCell ref="J7:K7"/>
    <mergeCell ref="N8:O8"/>
    <mergeCell ref="L7:M7"/>
    <mergeCell ref="N7:O7"/>
    <mergeCell ref="P7:Q7"/>
    <mergeCell ref="R7:S7"/>
    <mergeCell ref="A1:AC1"/>
    <mergeCell ref="P8:Q8"/>
    <mergeCell ref="R8:S8"/>
    <mergeCell ref="T8:U8"/>
    <mergeCell ref="V8:W8"/>
    <mergeCell ref="X8:Y8"/>
    <mergeCell ref="Z8:AA8"/>
    <mergeCell ref="X7:Y7"/>
    <mergeCell ref="Z7:AA7"/>
    <mergeCell ref="AB7:AC8"/>
    <mergeCell ref="B8:C8"/>
    <mergeCell ref="D8:E8"/>
    <mergeCell ref="F8:G8"/>
    <mergeCell ref="H8:I8"/>
    <mergeCell ref="J8:K8"/>
    <mergeCell ref="L8:M8"/>
    <mergeCell ref="A27:C27"/>
    <mergeCell ref="A28:A29"/>
    <mergeCell ref="D28:W29"/>
    <mergeCell ref="A102:XFD163"/>
    <mergeCell ref="A164:XFD192"/>
  </mergeCells>
  <printOptions horizontalCentered="1" verticalCentered="1"/>
  <pageMargins left="0.19685039370078741" right="0.19685039370078741" top="0.19685039370078741" bottom="0.19685039370078741" header="0.70866141732283472" footer="0.11811023622047245"/>
  <pageSetup paperSize="9" scale="56" fitToWidth="0" orientation="landscape" r:id="rId1"/>
  <headerFooter alignWithMargins="0">
    <oddFooter>&amp;L&amp;8&amp;K000000Feuerwehrkommission Spesen 20.xls</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Daten!$A$3:$A$12</xm:f>
          </x14:formula1>
          <xm:sqref>D2:W6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56"/>
  <sheetViews>
    <sheetView showZeros="0" topLeftCell="A82" zoomScaleNormal="100" zoomScaleSheetLayoutView="100" workbookViewId="0">
      <selection activeCell="D6" sqref="D6:F8"/>
    </sheetView>
  </sheetViews>
  <sheetFormatPr baseColWidth="10" defaultColWidth="11.42578125" defaultRowHeight="14.25" x14ac:dyDescent="0.2"/>
  <cols>
    <col min="1" max="1" width="13.85546875" style="13" customWidth="1"/>
    <col min="2" max="2" width="9.85546875" style="13" customWidth="1"/>
    <col min="3" max="3" width="45.5703125" style="13" customWidth="1"/>
    <col min="4" max="4" width="4.42578125" style="13" customWidth="1"/>
    <col min="5" max="5" width="20.85546875" style="13" customWidth="1"/>
    <col min="6" max="6" width="11.42578125" style="13" customWidth="1"/>
    <col min="7" max="8" width="11.85546875" style="13" customWidth="1"/>
    <col min="9" max="9" width="8.85546875" style="14" customWidth="1"/>
    <col min="10" max="10" width="95.140625" style="15" customWidth="1"/>
    <col min="11" max="14" width="8.85546875" style="14" customWidth="1"/>
    <col min="15" max="16" width="11.42578125" style="14"/>
    <col min="17" max="17" width="13.85546875" style="14" bestFit="1" customWidth="1"/>
    <col min="18" max="18" width="34.140625" style="14" customWidth="1"/>
    <col min="19" max="60" width="11.42578125" style="14"/>
    <col min="61" max="16384" width="11.42578125" style="13"/>
  </cols>
  <sheetData>
    <row r="1" spans="1:60" ht="14.25" customHeight="1" x14ac:dyDescent="0.2">
      <c r="A1" s="28"/>
      <c r="B1" s="28"/>
      <c r="C1" s="29"/>
      <c r="D1" s="298" t="s">
        <v>173</v>
      </c>
      <c r="E1" s="298"/>
      <c r="F1" s="298"/>
      <c r="G1" s="298"/>
      <c r="H1" s="298"/>
      <c r="O1" s="30"/>
    </row>
    <row r="2" spans="1:60" ht="14.25" customHeight="1" x14ac:dyDescent="0.2">
      <c r="A2" s="31"/>
      <c r="B2" s="31"/>
      <c r="C2" s="31"/>
      <c r="D2" s="298"/>
      <c r="E2" s="298"/>
      <c r="F2" s="298"/>
      <c r="G2" s="298"/>
      <c r="H2" s="298"/>
    </row>
    <row r="3" spans="1:60" ht="14.25" customHeight="1" x14ac:dyDescent="0.2">
      <c r="A3" s="31"/>
      <c r="B3" s="31"/>
      <c r="C3" s="31"/>
      <c r="D3" s="298"/>
      <c r="E3" s="298"/>
      <c r="F3" s="298"/>
      <c r="G3" s="298"/>
      <c r="H3" s="298"/>
    </row>
    <row r="4" spans="1:60" ht="14.25" customHeight="1" x14ac:dyDescent="0.2">
      <c r="A4" s="32"/>
      <c r="B4" s="32"/>
      <c r="C4" s="32"/>
      <c r="D4" s="298"/>
      <c r="E4" s="298"/>
      <c r="F4" s="298"/>
      <c r="G4" s="298"/>
      <c r="H4" s="298"/>
    </row>
    <row r="5" spans="1:60" ht="14.25" customHeight="1" x14ac:dyDescent="0.2">
      <c r="A5" s="31"/>
      <c r="B5" s="31"/>
      <c r="C5" s="33"/>
      <c r="D5" s="298"/>
      <c r="E5" s="298"/>
      <c r="F5" s="298"/>
      <c r="G5" s="298"/>
      <c r="H5" s="298"/>
    </row>
    <row r="6" spans="1:60" ht="14.25" customHeight="1" x14ac:dyDescent="0.2">
      <c r="A6" s="33"/>
      <c r="B6" s="33"/>
      <c r="C6" s="33"/>
      <c r="D6" s="156" t="s">
        <v>71</v>
      </c>
      <c r="E6" s="156"/>
      <c r="F6" s="156"/>
      <c r="G6" s="299">
        <f>+Hauptformular!F11</f>
        <v>45636</v>
      </c>
      <c r="H6" s="299"/>
    </row>
    <row r="7" spans="1:60" ht="14.25" customHeight="1" x14ac:dyDescent="0.2">
      <c r="A7" s="34"/>
      <c r="B7" s="34"/>
      <c r="C7" s="30"/>
      <c r="D7" s="156"/>
      <c r="E7" s="156"/>
      <c r="F7" s="156"/>
      <c r="G7" s="299"/>
      <c r="H7" s="299"/>
      <c r="J7" s="335" t="s">
        <v>34</v>
      </c>
    </row>
    <row r="8" spans="1:60" ht="14.25" customHeight="1" x14ac:dyDescent="0.2">
      <c r="A8" s="30"/>
      <c r="B8" s="30"/>
      <c r="C8" s="30"/>
      <c r="D8" s="156"/>
      <c r="E8" s="156"/>
      <c r="F8" s="156"/>
      <c r="G8" s="299"/>
      <c r="H8" s="299"/>
      <c r="J8" s="335"/>
    </row>
    <row r="9" spans="1:60" ht="25.5" customHeight="1" x14ac:dyDescent="0.2">
      <c r="A9" s="30"/>
      <c r="B9" s="30"/>
      <c r="C9" s="30"/>
      <c r="D9" s="30"/>
      <c r="E9" s="30"/>
      <c r="F9" s="30"/>
      <c r="G9" s="30"/>
      <c r="H9" s="30"/>
      <c r="O9" s="14" t="s">
        <v>30</v>
      </c>
    </row>
    <row r="10" spans="1:60" s="17" customFormat="1" ht="27" customHeight="1" x14ac:dyDescent="0.2">
      <c r="A10" s="188" t="s">
        <v>4</v>
      </c>
      <c r="B10" s="188"/>
      <c r="C10" s="188"/>
      <c r="D10" s="336" t="s">
        <v>49</v>
      </c>
      <c r="E10" s="336"/>
      <c r="F10" s="336"/>
      <c r="G10" s="336"/>
      <c r="H10" s="336"/>
      <c r="I10" s="16"/>
      <c r="J10" s="10" t="s">
        <v>78</v>
      </c>
      <c r="K10" s="16"/>
      <c r="L10" s="16"/>
      <c r="M10" s="16"/>
      <c r="N10" s="16"/>
      <c r="O10" s="16">
        <v>27</v>
      </c>
      <c r="P10" s="14"/>
      <c r="Q10" s="14"/>
      <c r="R10" s="14"/>
      <c r="S10" s="14"/>
      <c r="T10" s="14"/>
      <c r="U10" s="14"/>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row>
    <row r="11" spans="1:60" s="17" customFormat="1" ht="27" customHeight="1" x14ac:dyDescent="0.2">
      <c r="A11" s="63" t="s">
        <v>72</v>
      </c>
      <c r="B11" s="78"/>
      <c r="C11" s="63"/>
      <c r="D11" s="309" t="s">
        <v>50</v>
      </c>
      <c r="E11" s="309"/>
      <c r="F11" s="309"/>
      <c r="G11" s="309"/>
      <c r="H11" s="309"/>
      <c r="I11" s="16"/>
      <c r="J11" s="10" t="s">
        <v>79</v>
      </c>
      <c r="K11" s="16"/>
      <c r="L11" s="16"/>
      <c r="M11" s="16"/>
      <c r="N11" s="16"/>
      <c r="O11" s="16">
        <v>27</v>
      </c>
      <c r="P11" s="14"/>
      <c r="Q11" s="14"/>
      <c r="R11" s="14"/>
      <c r="S11" s="14"/>
      <c r="T11" s="14"/>
      <c r="U11" s="14"/>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row>
    <row r="12" spans="1:60" s="17" customFormat="1" ht="27" customHeight="1" x14ac:dyDescent="0.2">
      <c r="A12" s="63" t="s">
        <v>73</v>
      </c>
      <c r="B12" s="78"/>
      <c r="C12" s="63"/>
      <c r="D12" s="309">
        <v>2557</v>
      </c>
      <c r="E12" s="309"/>
      <c r="F12" s="336" t="s">
        <v>51</v>
      </c>
      <c r="G12" s="336"/>
      <c r="H12" s="336"/>
      <c r="I12" s="16"/>
      <c r="J12" s="10" t="s">
        <v>80</v>
      </c>
      <c r="K12" s="16"/>
      <c r="L12" s="16"/>
      <c r="M12" s="16"/>
      <c r="N12" s="16"/>
      <c r="O12" s="16">
        <v>27</v>
      </c>
      <c r="P12" s="14"/>
      <c r="Q12" s="14"/>
      <c r="R12" s="14"/>
      <c r="S12" s="14"/>
      <c r="T12" s="14"/>
      <c r="U12" s="14"/>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row>
    <row r="13" spans="1:60" s="17" customFormat="1" ht="27" customHeight="1" x14ac:dyDescent="0.2">
      <c r="A13" s="188" t="s">
        <v>2</v>
      </c>
      <c r="B13" s="188"/>
      <c r="C13" s="188"/>
      <c r="D13" s="309" t="s">
        <v>65</v>
      </c>
      <c r="E13" s="309"/>
      <c r="F13" s="309"/>
      <c r="G13" s="309"/>
      <c r="H13" s="309"/>
      <c r="I13" s="16"/>
      <c r="J13" s="10" t="s">
        <v>37</v>
      </c>
      <c r="K13" s="16"/>
      <c r="L13" s="16"/>
      <c r="M13" s="16"/>
      <c r="N13" s="16"/>
      <c r="O13" s="16">
        <v>27</v>
      </c>
      <c r="P13" s="14"/>
      <c r="Q13" s="14"/>
      <c r="R13" s="14"/>
      <c r="S13" s="14"/>
      <c r="T13" s="14"/>
      <c r="U13" s="14"/>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row>
    <row r="14" spans="1:60" s="17" customFormat="1" ht="27" customHeight="1" x14ac:dyDescent="0.2">
      <c r="A14" s="188" t="s">
        <v>9</v>
      </c>
      <c r="B14" s="188"/>
      <c r="C14" s="188"/>
      <c r="D14" s="53" t="s">
        <v>53</v>
      </c>
      <c r="E14" s="337">
        <v>540900004449900</v>
      </c>
      <c r="F14" s="337"/>
      <c r="G14" s="337"/>
      <c r="H14" s="337"/>
      <c r="I14" s="16"/>
      <c r="J14" s="10" t="s">
        <v>36</v>
      </c>
      <c r="K14" s="16"/>
      <c r="L14" s="16"/>
      <c r="M14" s="16"/>
      <c r="N14" s="16"/>
      <c r="O14" s="16">
        <v>27</v>
      </c>
      <c r="P14" s="14"/>
      <c r="Q14" s="14"/>
      <c r="R14" s="14"/>
      <c r="S14" s="14"/>
      <c r="T14" s="14"/>
      <c r="U14" s="14"/>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row>
    <row r="15" spans="1:60" s="17" customFormat="1" ht="27" customHeight="1" x14ac:dyDescent="0.2">
      <c r="A15" s="63" t="s">
        <v>23</v>
      </c>
      <c r="B15" s="78"/>
      <c r="C15" s="63"/>
      <c r="D15" s="309" t="s">
        <v>52</v>
      </c>
      <c r="E15" s="309"/>
      <c r="F15" s="309"/>
      <c r="G15" s="309"/>
      <c r="H15" s="309"/>
      <c r="I15" s="16"/>
      <c r="J15" s="10" t="s">
        <v>35</v>
      </c>
      <c r="K15" s="16"/>
      <c r="L15" s="16"/>
      <c r="M15" s="16"/>
      <c r="N15" s="16"/>
      <c r="O15" s="16">
        <v>27</v>
      </c>
      <c r="P15" s="14"/>
      <c r="Q15" s="14"/>
      <c r="R15" s="14"/>
      <c r="S15" s="14"/>
      <c r="T15" s="14"/>
      <c r="U15" s="14"/>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row>
    <row r="16" spans="1:60" s="17" customFormat="1" ht="30" customHeight="1" x14ac:dyDescent="0.2">
      <c r="A16" s="63"/>
      <c r="B16" s="78"/>
      <c r="C16" s="63"/>
      <c r="D16" s="35"/>
      <c r="E16" s="52"/>
      <c r="F16" s="52"/>
      <c r="G16" s="52"/>
      <c r="H16" s="52"/>
      <c r="I16" s="16"/>
      <c r="J16" s="10"/>
      <c r="K16" s="16"/>
      <c r="L16" s="16"/>
      <c r="M16" s="16"/>
      <c r="N16" s="16"/>
      <c r="O16" s="16">
        <v>30</v>
      </c>
      <c r="P16" s="14"/>
      <c r="Q16" s="14"/>
      <c r="R16" s="14"/>
      <c r="S16" s="14"/>
      <c r="T16" s="14"/>
      <c r="U16" s="14"/>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row>
    <row r="17" spans="1:60" ht="27" customHeight="1" x14ac:dyDescent="0.2">
      <c r="A17" s="316" t="s">
        <v>7</v>
      </c>
      <c r="B17" s="317"/>
      <c r="C17" s="317"/>
      <c r="D17" s="318" t="s">
        <v>17</v>
      </c>
      <c r="E17" s="318"/>
      <c r="F17" s="161">
        <f>+E40</f>
        <v>250</v>
      </c>
      <c r="G17" s="161"/>
      <c r="H17" s="162"/>
      <c r="J17" s="10" t="s">
        <v>38</v>
      </c>
      <c r="O17" s="14">
        <v>27</v>
      </c>
    </row>
    <row r="18" spans="1:60" ht="27" customHeight="1" x14ac:dyDescent="0.2">
      <c r="A18" s="319" t="s">
        <v>8</v>
      </c>
      <c r="B18" s="320"/>
      <c r="C18" s="320"/>
      <c r="D18" s="318" t="s">
        <v>18</v>
      </c>
      <c r="E18" s="318"/>
      <c r="F18" s="161">
        <f>+E53</f>
        <v>57.5</v>
      </c>
      <c r="G18" s="161"/>
      <c r="H18" s="162"/>
      <c r="J18" s="10" t="s">
        <v>38</v>
      </c>
      <c r="O18" s="14">
        <v>27</v>
      </c>
    </row>
    <row r="19" spans="1:60" ht="27" customHeight="1" x14ac:dyDescent="0.2">
      <c r="A19" s="158" t="s">
        <v>83</v>
      </c>
      <c r="B19" s="159"/>
      <c r="C19" s="159"/>
      <c r="D19" s="160" t="s">
        <v>18</v>
      </c>
      <c r="E19" s="160"/>
      <c r="F19" s="161">
        <f>+E63</f>
        <v>73.5</v>
      </c>
      <c r="G19" s="161"/>
      <c r="H19" s="162"/>
      <c r="J19" s="10" t="s">
        <v>38</v>
      </c>
    </row>
    <row r="20" spans="1:60" ht="27" customHeight="1" x14ac:dyDescent="0.2">
      <c r="A20" s="319" t="s">
        <v>70</v>
      </c>
      <c r="B20" s="320"/>
      <c r="C20" s="320"/>
      <c r="D20" s="318" t="s">
        <v>17</v>
      </c>
      <c r="E20" s="318"/>
      <c r="F20" s="161">
        <f>+E72</f>
        <v>30</v>
      </c>
      <c r="G20" s="161"/>
      <c r="H20" s="162"/>
      <c r="J20" s="10" t="s">
        <v>38</v>
      </c>
      <c r="O20" s="14">
        <v>27</v>
      </c>
    </row>
    <row r="21" spans="1:60" ht="27" customHeight="1" x14ac:dyDescent="0.2">
      <c r="A21" s="319" t="s">
        <v>20</v>
      </c>
      <c r="B21" s="320"/>
      <c r="C21" s="320"/>
      <c r="D21" s="318" t="s">
        <v>29</v>
      </c>
      <c r="E21" s="318"/>
      <c r="F21" s="161">
        <f>+D82</f>
        <v>107.15</v>
      </c>
      <c r="G21" s="161"/>
      <c r="H21" s="162"/>
      <c r="J21" s="10" t="s">
        <v>38</v>
      </c>
      <c r="O21" s="14">
        <v>27</v>
      </c>
    </row>
    <row r="22" spans="1:60" ht="27" customHeight="1" x14ac:dyDescent="0.2">
      <c r="A22" s="339" t="s">
        <v>6</v>
      </c>
      <c r="B22" s="340"/>
      <c r="C22" s="340"/>
      <c r="D22" s="20"/>
      <c r="E22" s="20"/>
      <c r="F22" s="181">
        <f>SUM(F17:H21)</f>
        <v>518.15</v>
      </c>
      <c r="G22" s="181"/>
      <c r="H22" s="182"/>
      <c r="J22" s="10" t="s">
        <v>38</v>
      </c>
      <c r="O22" s="14">
        <v>27</v>
      </c>
    </row>
    <row r="23" spans="1:60" ht="30" customHeight="1" x14ac:dyDescent="0.2">
      <c r="A23" s="63"/>
      <c r="B23" s="78"/>
      <c r="C23" s="63"/>
      <c r="D23" s="35"/>
      <c r="E23" s="37"/>
      <c r="F23" s="37"/>
      <c r="G23" s="37"/>
      <c r="H23" s="37"/>
      <c r="J23" s="10"/>
      <c r="O23" s="14">
        <v>30</v>
      </c>
    </row>
    <row r="24" spans="1:60" ht="39" customHeight="1" x14ac:dyDescent="0.2">
      <c r="A24" s="188" t="s">
        <v>5</v>
      </c>
      <c r="B24" s="188"/>
      <c r="C24" s="188"/>
      <c r="D24" s="186">
        <f ca="1">TODAY()</f>
        <v>45316</v>
      </c>
      <c r="E24" s="186"/>
      <c r="F24" s="186"/>
      <c r="G24" s="186"/>
      <c r="H24" s="186"/>
      <c r="J24" s="10" t="s">
        <v>39</v>
      </c>
      <c r="O24" s="14">
        <v>39</v>
      </c>
    </row>
    <row r="25" spans="1:60" s="22" customFormat="1" ht="93.6" customHeight="1" x14ac:dyDescent="0.2">
      <c r="A25" s="341" t="s">
        <v>84</v>
      </c>
      <c r="B25" s="341"/>
      <c r="C25" s="341"/>
      <c r="D25" s="341"/>
      <c r="E25" s="341"/>
      <c r="F25" s="341"/>
      <c r="G25" s="341"/>
      <c r="H25" s="341"/>
      <c r="I25" s="21"/>
      <c r="J25" s="10" t="s">
        <v>40</v>
      </c>
      <c r="K25" s="21"/>
      <c r="L25" s="21"/>
      <c r="M25" s="21"/>
      <c r="N25" s="21"/>
      <c r="O25" s="21">
        <v>83</v>
      </c>
      <c r="P25" s="16"/>
      <c r="Q25" s="16"/>
      <c r="R25" s="16"/>
      <c r="S25" s="16"/>
      <c r="T25" s="16"/>
      <c r="U25" s="16"/>
      <c r="V25" s="12"/>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row>
    <row r="26" spans="1:60" s="22" customFormat="1" ht="20.100000000000001" customHeight="1" thickBot="1" x14ac:dyDescent="0.25">
      <c r="A26" s="65"/>
      <c r="B26" s="79"/>
      <c r="C26" s="65"/>
      <c r="D26" s="65"/>
      <c r="E26" s="65"/>
      <c r="F26" s="65"/>
      <c r="G26" s="65"/>
      <c r="H26" s="65"/>
      <c r="I26" s="21"/>
      <c r="J26" s="10"/>
      <c r="K26" s="21"/>
      <c r="L26" s="21"/>
      <c r="M26" s="21"/>
      <c r="N26" s="21"/>
      <c r="O26" s="21">
        <v>20</v>
      </c>
      <c r="P26" s="16"/>
      <c r="Q26" s="16"/>
      <c r="R26" s="16"/>
      <c r="S26" s="16"/>
      <c r="T26" s="16"/>
      <c r="U26" s="16"/>
      <c r="V26" s="12"/>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row>
    <row r="27" spans="1:60" s="22" customFormat="1" ht="20.100000000000001" customHeight="1" thickTop="1" x14ac:dyDescent="0.2">
      <c r="A27" s="66"/>
      <c r="B27" s="79"/>
      <c r="C27" s="66"/>
      <c r="D27" s="66"/>
      <c r="E27" s="170" t="s">
        <v>91</v>
      </c>
      <c r="F27" s="171"/>
      <c r="G27" s="171"/>
      <c r="H27" s="172"/>
      <c r="I27" s="21"/>
      <c r="J27" s="10"/>
      <c r="K27" s="21"/>
      <c r="L27" s="21"/>
      <c r="M27" s="21"/>
      <c r="N27" s="21"/>
      <c r="O27" s="21"/>
      <c r="P27" s="16"/>
      <c r="Q27" s="16"/>
      <c r="R27" s="16"/>
      <c r="S27" s="16"/>
      <c r="T27" s="16"/>
      <c r="U27" s="16"/>
      <c r="V27" s="12"/>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row>
    <row r="28" spans="1:60" s="17" customFormat="1" ht="66" customHeight="1" thickBot="1" x14ac:dyDescent="0.25">
      <c r="A28" s="315" t="s">
        <v>32</v>
      </c>
      <c r="B28" s="315"/>
      <c r="C28" s="315"/>
      <c r="D28" s="66"/>
      <c r="E28" s="306"/>
      <c r="F28" s="307"/>
      <c r="G28" s="307"/>
      <c r="H28" s="308"/>
      <c r="I28" s="21"/>
      <c r="J28" s="10" t="s">
        <v>41</v>
      </c>
      <c r="K28" s="9"/>
      <c r="L28" s="9"/>
      <c r="M28" s="9"/>
      <c r="N28" s="9"/>
      <c r="O28" s="16">
        <v>66</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row>
    <row r="29" spans="1:60" ht="17.100000000000001" customHeight="1" thickTop="1" x14ac:dyDescent="0.2">
      <c r="A29" s="64"/>
      <c r="B29" s="80"/>
      <c r="C29" s="64"/>
      <c r="D29" s="66"/>
      <c r="E29" s="173" t="str">
        <f>+D10</f>
        <v>Merino Arseli</v>
      </c>
      <c r="F29" s="173"/>
      <c r="G29" s="173"/>
      <c r="H29" s="173"/>
      <c r="I29" s="21"/>
      <c r="J29" s="10"/>
      <c r="K29" s="9"/>
      <c r="L29" s="9"/>
      <c r="M29" s="9"/>
      <c r="N29" s="9"/>
      <c r="O29" s="23">
        <v>17</v>
      </c>
    </row>
    <row r="30" spans="1:60" s="24" customFormat="1" ht="20.85" customHeight="1" x14ac:dyDescent="0.2">
      <c r="A30" s="40"/>
      <c r="B30" s="40"/>
      <c r="C30" s="40"/>
      <c r="D30" s="40"/>
      <c r="E30" s="40"/>
      <c r="F30" s="40"/>
      <c r="G30" s="40"/>
      <c r="H30" s="40"/>
      <c r="I30" s="21"/>
      <c r="J30" s="10"/>
      <c r="K30" s="23"/>
      <c r="L30" s="23"/>
      <c r="M30" s="23"/>
      <c r="N30" s="23"/>
      <c r="O30" s="23">
        <v>20</v>
      </c>
      <c r="P30" s="14"/>
      <c r="Q30" s="14"/>
      <c r="R30" s="14"/>
      <c r="S30" s="14"/>
      <c r="T30" s="14"/>
      <c r="U30" s="14"/>
      <c r="V30" s="12"/>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1:60" s="22" customFormat="1" ht="66" customHeight="1" x14ac:dyDescent="0.2">
      <c r="A31" s="41"/>
      <c r="B31" s="41"/>
      <c r="C31" s="41"/>
      <c r="D31" s="41"/>
      <c r="E31" s="41"/>
      <c r="F31" s="41"/>
      <c r="G31" s="41"/>
      <c r="H31" s="41"/>
      <c r="I31" s="21"/>
      <c r="J31" s="10" t="s">
        <v>42</v>
      </c>
      <c r="K31" s="21"/>
      <c r="L31" s="21"/>
      <c r="M31" s="21"/>
      <c r="N31" s="21"/>
      <c r="O31" s="21">
        <v>66</v>
      </c>
      <c r="P31" s="16"/>
      <c r="Q31" s="16"/>
      <c r="R31" s="16"/>
      <c r="S31" s="16"/>
      <c r="T31" s="16"/>
      <c r="U31" s="16"/>
      <c r="V31" s="12"/>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row>
    <row r="32" spans="1:60" s="24" customFormat="1" ht="17.100000000000001" customHeight="1" x14ac:dyDescent="0.2">
      <c r="A32" s="176" t="s">
        <v>21</v>
      </c>
      <c r="B32" s="176"/>
      <c r="C32" s="176"/>
      <c r="D32" s="77"/>
      <c r="E32" s="305" t="s">
        <v>22</v>
      </c>
      <c r="F32" s="305"/>
      <c r="G32" s="305"/>
      <c r="H32" s="305"/>
      <c r="I32" s="23"/>
      <c r="J32" s="10"/>
      <c r="K32" s="23"/>
      <c r="L32" s="23"/>
      <c r="M32" s="23"/>
      <c r="N32" s="23"/>
      <c r="O32" s="23">
        <v>17</v>
      </c>
      <c r="P32" s="14"/>
      <c r="Q32" s="14"/>
      <c r="R32" s="14"/>
      <c r="S32" s="14"/>
      <c r="T32" s="14"/>
      <c r="U32" s="14"/>
      <c r="V32" s="12"/>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row>
    <row r="33" spans="1:60" s="24" customFormat="1" ht="15" customHeight="1" thickBot="1" x14ac:dyDescent="0.25">
      <c r="A33" s="42"/>
      <c r="B33" s="42"/>
      <c r="C33" s="42"/>
      <c r="D33" s="42"/>
      <c r="E33" s="42"/>
      <c r="F33" s="42"/>
      <c r="G33" s="42"/>
      <c r="H33" s="42"/>
      <c r="I33" s="23"/>
      <c r="J33" s="10"/>
      <c r="K33" s="23"/>
      <c r="L33" s="23"/>
      <c r="M33" s="23"/>
      <c r="N33" s="23"/>
      <c r="O33" s="23">
        <v>15</v>
      </c>
      <c r="P33" s="14"/>
      <c r="Q33" s="14"/>
      <c r="R33" s="14"/>
      <c r="S33" s="14"/>
      <c r="T33" s="14"/>
      <c r="U33" s="14"/>
      <c r="V33" s="12"/>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row>
    <row r="34" spans="1:60" s="22" customFormat="1" ht="70.349999999999994" customHeight="1" thickTop="1" x14ac:dyDescent="0.2">
      <c r="A34" s="310" t="s">
        <v>31</v>
      </c>
      <c r="B34" s="310"/>
      <c r="C34" s="310"/>
      <c r="D34" s="310"/>
      <c r="E34" s="310"/>
      <c r="F34" s="310"/>
      <c r="G34" s="310"/>
      <c r="H34" s="310"/>
      <c r="I34" s="21"/>
      <c r="J34" s="10" t="s">
        <v>40</v>
      </c>
      <c r="K34" s="21"/>
      <c r="L34" s="21"/>
      <c r="M34" s="21"/>
      <c r="N34" s="21"/>
      <c r="O34" s="21">
        <v>70</v>
      </c>
      <c r="P34" s="16"/>
      <c r="Q34" s="16"/>
      <c r="R34" s="16"/>
      <c r="S34" s="16"/>
      <c r="T34" s="16"/>
      <c r="U34" s="16"/>
      <c r="V34" s="12"/>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row>
    <row r="35" spans="1:60" s="24" customFormat="1" ht="15" customHeight="1" x14ac:dyDescent="0.2">
      <c r="A35" s="196" t="s">
        <v>0</v>
      </c>
      <c r="B35" s="329" t="s">
        <v>1</v>
      </c>
      <c r="C35" s="330"/>
      <c r="D35" s="228" t="s">
        <v>10</v>
      </c>
      <c r="E35" s="229"/>
      <c r="F35" s="204" t="s">
        <v>24</v>
      </c>
      <c r="G35" s="205"/>
      <c r="H35" s="205"/>
      <c r="I35" s="23"/>
      <c r="J35" s="10"/>
      <c r="K35" s="23"/>
      <c r="L35" s="23"/>
      <c r="M35" s="23"/>
      <c r="N35" s="23"/>
      <c r="O35" s="23">
        <v>15</v>
      </c>
      <c r="P35" s="14"/>
      <c r="Q35" s="14"/>
      <c r="R35" s="14"/>
      <c r="S35" s="14"/>
      <c r="T35" s="14"/>
      <c r="U35" s="14"/>
      <c r="V35" s="12"/>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s="24" customFormat="1" ht="15" customHeight="1" x14ac:dyDescent="0.2">
      <c r="A36" s="197"/>
      <c r="B36" s="331"/>
      <c r="C36" s="332"/>
      <c r="D36" s="1">
        <v>30</v>
      </c>
      <c r="E36" s="2" t="s">
        <v>11</v>
      </c>
      <c r="F36" s="204"/>
      <c r="G36" s="205"/>
      <c r="H36" s="205"/>
      <c r="I36" s="23"/>
      <c r="J36" s="10"/>
      <c r="K36" s="23"/>
      <c r="L36" s="23"/>
      <c r="M36" s="23"/>
      <c r="N36" s="23"/>
      <c r="O36" s="23">
        <v>15</v>
      </c>
      <c r="P36" s="14"/>
      <c r="Q36" s="14"/>
      <c r="R36" s="14"/>
      <c r="S36" s="14"/>
      <c r="T36" s="14"/>
      <c r="U36" s="14"/>
      <c r="V36" s="12"/>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s="24" customFormat="1" ht="15" customHeight="1" x14ac:dyDescent="0.2">
      <c r="A37" s="197"/>
      <c r="B37" s="331"/>
      <c r="C37" s="332"/>
      <c r="D37" s="1">
        <v>60</v>
      </c>
      <c r="E37" s="2" t="s">
        <v>12</v>
      </c>
      <c r="F37" s="204"/>
      <c r="G37" s="205"/>
      <c r="H37" s="205"/>
      <c r="I37" s="23"/>
      <c r="J37" s="10"/>
      <c r="K37" s="23"/>
      <c r="L37" s="23"/>
      <c r="M37" s="23"/>
      <c r="N37" s="23"/>
      <c r="O37" s="23">
        <v>15</v>
      </c>
      <c r="P37" s="14"/>
      <c r="Q37" s="14"/>
      <c r="R37" s="14"/>
      <c r="S37" s="14"/>
      <c r="T37" s="14"/>
      <c r="U37" s="14"/>
      <c r="V37" s="12"/>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s="24" customFormat="1" ht="15" customHeight="1" x14ac:dyDescent="0.2">
      <c r="A38" s="197"/>
      <c r="B38" s="331"/>
      <c r="C38" s="332"/>
      <c r="D38" s="1">
        <v>80</v>
      </c>
      <c r="E38" s="3" t="s">
        <v>13</v>
      </c>
      <c r="F38" s="204"/>
      <c r="G38" s="205"/>
      <c r="H38" s="205"/>
      <c r="I38" s="23"/>
      <c r="J38" s="10"/>
      <c r="K38" s="23"/>
      <c r="L38" s="23"/>
      <c r="M38" s="23"/>
      <c r="N38" s="23"/>
      <c r="O38" s="23">
        <v>15</v>
      </c>
      <c r="P38" s="14"/>
      <c r="Q38" s="14"/>
      <c r="R38" s="14"/>
      <c r="S38" s="14"/>
      <c r="T38" s="14"/>
      <c r="U38" s="14"/>
      <c r="V38" s="12"/>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s="24" customFormat="1" ht="15" customHeight="1" x14ac:dyDescent="0.2">
      <c r="A39" s="198"/>
      <c r="B39" s="333"/>
      <c r="C39" s="334"/>
      <c r="D39" s="327" t="s">
        <v>3</v>
      </c>
      <c r="E39" s="328"/>
      <c r="F39" s="206"/>
      <c r="G39" s="207"/>
      <c r="H39" s="207"/>
      <c r="I39" s="23"/>
      <c r="J39" s="10"/>
      <c r="K39" s="23"/>
      <c r="L39" s="23"/>
      <c r="M39" s="23"/>
      <c r="N39" s="23"/>
      <c r="O39" s="23">
        <v>15</v>
      </c>
      <c r="P39" s="14"/>
      <c r="Q39" s="14"/>
      <c r="R39" s="14"/>
      <c r="S39" s="14"/>
      <c r="T39" s="14"/>
      <c r="U39" s="14"/>
      <c r="V39" s="12"/>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row>
    <row r="40" spans="1:60" s="24" customFormat="1" ht="17.100000000000001" customHeight="1" x14ac:dyDescent="0.2">
      <c r="A40" s="5"/>
      <c r="B40" s="81" t="s">
        <v>25</v>
      </c>
      <c r="C40" s="82"/>
      <c r="D40" s="7"/>
      <c r="E40" s="8">
        <f>SUM(E41:E46)</f>
        <v>250</v>
      </c>
      <c r="F40" s="25"/>
      <c r="G40" s="26"/>
      <c r="H40" s="26"/>
      <c r="I40" s="23"/>
      <c r="J40" s="10" t="s">
        <v>25</v>
      </c>
      <c r="K40" s="23"/>
      <c r="L40" s="23"/>
      <c r="M40" s="23"/>
      <c r="N40" s="23"/>
      <c r="O40" s="23">
        <v>17</v>
      </c>
      <c r="P40" s="14"/>
      <c r="Q40" s="14"/>
      <c r="R40" s="14"/>
      <c r="S40" s="14"/>
      <c r="T40" s="14"/>
      <c r="U40" s="14"/>
      <c r="V40" s="12"/>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row>
    <row r="41" spans="1:60" s="24" customFormat="1" ht="17.100000000000001" customHeight="1" x14ac:dyDescent="0.2">
      <c r="A41" s="54">
        <f ca="1">TODAY()-15</f>
        <v>45301</v>
      </c>
      <c r="B41" s="313" t="s">
        <v>61</v>
      </c>
      <c r="C41" s="314"/>
      <c r="D41" s="56">
        <v>2</v>
      </c>
      <c r="E41" s="11">
        <f>IF(ISNUMBER(D41),IF(D41=0,"",IF(D41&lt;=1.25,$D$36,IF(D41&lt;=2.5,$D$37,$D$38))),"")</f>
        <v>60</v>
      </c>
      <c r="F41" s="302"/>
      <c r="G41" s="303"/>
      <c r="H41" s="304"/>
      <c r="I41" s="23"/>
      <c r="J41" s="10" t="s">
        <v>44</v>
      </c>
      <c r="K41" s="23"/>
      <c r="L41" s="23"/>
      <c r="M41" s="23"/>
      <c r="N41" s="23"/>
      <c r="O41" s="23">
        <v>17</v>
      </c>
      <c r="P41" s="14"/>
      <c r="Q41" s="14"/>
      <c r="R41" s="14"/>
      <c r="S41" s="14"/>
      <c r="T41" s="14"/>
      <c r="U41" s="14"/>
      <c r="V41" s="12"/>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0" s="24" customFormat="1" ht="17.100000000000001" customHeight="1" x14ac:dyDescent="0.2">
      <c r="A42" s="54">
        <f ca="1">TODAY()-14</f>
        <v>45302</v>
      </c>
      <c r="B42" s="313" t="s">
        <v>62</v>
      </c>
      <c r="C42" s="314"/>
      <c r="D42" s="56">
        <v>1</v>
      </c>
      <c r="E42" s="11">
        <f t="shared" ref="E42:E46" si="0">IF(ISNUMBER(D42),IF(D42=0,"",IF(D42&lt;=1.25,$D$36,IF(D42&lt;=2.5,$D$37,$D$38))),"")</f>
        <v>30</v>
      </c>
      <c r="F42" s="302"/>
      <c r="G42" s="303"/>
      <c r="H42" s="304"/>
      <c r="I42" s="23"/>
      <c r="J42" s="10" t="s">
        <v>48</v>
      </c>
      <c r="K42" s="23"/>
      <c r="L42" s="23"/>
      <c r="M42" s="23"/>
      <c r="N42" s="23"/>
      <c r="O42" s="23">
        <v>17</v>
      </c>
      <c r="P42" s="14"/>
      <c r="Q42" s="14"/>
      <c r="R42" s="14"/>
      <c r="S42" s="14"/>
      <c r="T42" s="14"/>
      <c r="U42" s="14"/>
      <c r="V42" s="12"/>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s="24" customFormat="1" ht="17.100000000000001" customHeight="1" x14ac:dyDescent="0.2">
      <c r="A43" s="54">
        <f ca="1">TODAY()-12</f>
        <v>45304</v>
      </c>
      <c r="B43" s="313" t="s">
        <v>63</v>
      </c>
      <c r="C43" s="314"/>
      <c r="D43" s="56">
        <v>5</v>
      </c>
      <c r="E43" s="11">
        <f t="shared" si="0"/>
        <v>80</v>
      </c>
      <c r="F43" s="302" t="s">
        <v>54</v>
      </c>
      <c r="G43" s="303"/>
      <c r="H43" s="304"/>
      <c r="I43" s="23"/>
      <c r="J43" s="10"/>
      <c r="K43" s="23"/>
      <c r="L43" s="23"/>
      <c r="M43" s="23"/>
      <c r="N43" s="23"/>
      <c r="O43" s="23"/>
      <c r="P43" s="14"/>
      <c r="Q43" s="14"/>
      <c r="R43" s="14"/>
      <c r="S43" s="14"/>
      <c r="T43" s="14"/>
      <c r="U43" s="14"/>
      <c r="V43" s="12"/>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s="24" customFormat="1" ht="17.100000000000001" customHeight="1" x14ac:dyDescent="0.2">
      <c r="A44" s="54">
        <f ca="1">TODAY()-12</f>
        <v>45304</v>
      </c>
      <c r="B44" s="313" t="s">
        <v>61</v>
      </c>
      <c r="C44" s="314"/>
      <c r="D44" s="56"/>
      <c r="E44" s="11" t="str">
        <f t="shared" si="0"/>
        <v/>
      </c>
      <c r="F44" s="302" t="s">
        <v>55</v>
      </c>
      <c r="G44" s="303"/>
      <c r="H44" s="304"/>
      <c r="I44" s="23"/>
      <c r="J44" s="10"/>
      <c r="K44" s="23"/>
      <c r="L44" s="23"/>
      <c r="M44" s="23"/>
      <c r="N44" s="23"/>
      <c r="O44" s="23"/>
      <c r="P44" s="14"/>
      <c r="Q44" s="14"/>
      <c r="R44" s="14"/>
      <c r="S44" s="14"/>
      <c r="T44" s="14"/>
      <c r="U44" s="14"/>
      <c r="V44" s="12"/>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s="24" customFormat="1" ht="17.100000000000001" customHeight="1" x14ac:dyDescent="0.2">
      <c r="A45" s="54">
        <f ca="1">TODAY()-5</f>
        <v>45311</v>
      </c>
      <c r="B45" s="313" t="s">
        <v>64</v>
      </c>
      <c r="C45" s="314"/>
      <c r="D45" s="56">
        <v>4</v>
      </c>
      <c r="E45" s="11">
        <f t="shared" si="0"/>
        <v>80</v>
      </c>
      <c r="F45" s="302" t="s">
        <v>54</v>
      </c>
      <c r="G45" s="303"/>
      <c r="H45" s="304"/>
      <c r="I45" s="23"/>
      <c r="J45" s="10"/>
      <c r="K45" s="23"/>
      <c r="L45" s="23"/>
      <c r="M45" s="23"/>
      <c r="N45" s="23"/>
      <c r="O45" s="23"/>
      <c r="P45" s="14"/>
      <c r="Q45" s="14"/>
      <c r="R45" s="14"/>
      <c r="S45" s="14"/>
      <c r="T45" s="14"/>
      <c r="U45" s="14"/>
      <c r="V45" s="12"/>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s="24" customFormat="1" ht="17.100000000000001" customHeight="1" x14ac:dyDescent="0.2">
      <c r="A46" s="54">
        <f ca="1">TODAY()-5</f>
        <v>45311</v>
      </c>
      <c r="B46" s="313" t="s">
        <v>61</v>
      </c>
      <c r="C46" s="314"/>
      <c r="D46" s="56"/>
      <c r="E46" s="11" t="str">
        <f t="shared" si="0"/>
        <v/>
      </c>
      <c r="F46" s="302" t="s">
        <v>54</v>
      </c>
      <c r="G46" s="303"/>
      <c r="H46" s="304"/>
      <c r="I46" s="23"/>
      <c r="J46" s="10"/>
      <c r="K46" s="23"/>
      <c r="L46" s="23"/>
      <c r="M46" s="23"/>
      <c r="N46" s="23"/>
      <c r="O46" s="23">
        <v>17</v>
      </c>
      <c r="P46" s="14"/>
      <c r="Q46" s="14"/>
      <c r="R46" s="14"/>
      <c r="S46" s="14"/>
      <c r="T46" s="14"/>
      <c r="U46" s="14"/>
      <c r="V46" s="12"/>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s="24" customFormat="1" ht="25.15" customHeight="1" thickBot="1" x14ac:dyDescent="0.3">
      <c r="A47" s="338" t="s">
        <v>14</v>
      </c>
      <c r="B47" s="338"/>
      <c r="C47" s="338"/>
      <c r="D47" s="338"/>
      <c r="E47" s="338"/>
      <c r="F47" s="338"/>
      <c r="G47" s="338"/>
      <c r="H47" s="338"/>
      <c r="I47" s="23"/>
      <c r="J47" s="10"/>
      <c r="K47" s="23"/>
      <c r="L47" s="23"/>
      <c r="M47" s="23"/>
      <c r="N47" s="23"/>
      <c r="O47" s="23">
        <v>25</v>
      </c>
      <c r="P47" s="14"/>
      <c r="Q47" s="14"/>
      <c r="R47" s="14"/>
      <c r="S47" s="14"/>
      <c r="T47" s="14"/>
      <c r="U47" s="14"/>
      <c r="V47" s="12"/>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s="22" customFormat="1" ht="55.15" customHeight="1" thickTop="1" x14ac:dyDescent="0.2">
      <c r="A48" s="310" t="s">
        <v>26</v>
      </c>
      <c r="B48" s="310"/>
      <c r="C48" s="310"/>
      <c r="D48" s="310"/>
      <c r="E48" s="310"/>
      <c r="F48" s="310"/>
      <c r="G48" s="310"/>
      <c r="H48" s="310"/>
      <c r="I48" s="21"/>
      <c r="J48" s="10"/>
      <c r="K48" s="21"/>
      <c r="L48" s="21"/>
      <c r="M48" s="21"/>
      <c r="N48" s="21"/>
      <c r="O48" s="21">
        <v>55</v>
      </c>
      <c r="P48" s="16"/>
      <c r="Q48" s="16"/>
      <c r="R48" s="16"/>
      <c r="S48" s="16"/>
      <c r="T48" s="16"/>
      <c r="U48" s="16"/>
      <c r="V48" s="12"/>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row>
    <row r="49" spans="1:60" s="24" customFormat="1" ht="10.15" customHeight="1" x14ac:dyDescent="0.2">
      <c r="A49" s="196" t="s">
        <v>0</v>
      </c>
      <c r="B49" s="329" t="s">
        <v>1</v>
      </c>
      <c r="C49" s="330"/>
      <c r="D49" s="214" t="s">
        <v>15</v>
      </c>
      <c r="E49" s="215"/>
      <c r="F49" s="220" t="s">
        <v>24</v>
      </c>
      <c r="G49" s="221"/>
      <c r="H49" s="222"/>
      <c r="I49" s="23"/>
      <c r="J49" s="10"/>
      <c r="K49" s="23"/>
      <c r="L49" s="23"/>
      <c r="M49" s="23"/>
      <c r="N49" s="23"/>
      <c r="O49" s="23">
        <v>10</v>
      </c>
      <c r="P49" s="14"/>
      <c r="Q49" s="14"/>
      <c r="R49" s="14"/>
      <c r="S49" s="14"/>
      <c r="T49" s="14"/>
      <c r="U49" s="14"/>
      <c r="V49" s="12"/>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1:60" s="24" customFormat="1" ht="10.15" customHeight="1" x14ac:dyDescent="0.2">
      <c r="A50" s="197"/>
      <c r="B50" s="331"/>
      <c r="C50" s="332"/>
      <c r="D50" s="216"/>
      <c r="E50" s="217"/>
      <c r="F50" s="223"/>
      <c r="G50" s="224"/>
      <c r="H50" s="225"/>
      <c r="I50" s="23"/>
      <c r="J50" s="10"/>
      <c r="K50" s="23"/>
      <c r="L50" s="23"/>
      <c r="M50" s="23"/>
      <c r="N50" s="23"/>
      <c r="O50" s="23">
        <v>10</v>
      </c>
      <c r="P50" s="14"/>
      <c r="Q50" s="14"/>
      <c r="R50" s="14"/>
      <c r="S50" s="14"/>
      <c r="T50" s="14"/>
      <c r="U50" s="14"/>
      <c r="V50" s="12"/>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1:60" s="24" customFormat="1" ht="10.15" customHeight="1" x14ac:dyDescent="0.2">
      <c r="A51" s="197"/>
      <c r="B51" s="331"/>
      <c r="C51" s="332"/>
      <c r="D51" s="216"/>
      <c r="E51" s="217"/>
      <c r="F51" s="223"/>
      <c r="G51" s="224"/>
      <c r="H51" s="225"/>
      <c r="I51" s="23"/>
      <c r="J51" s="10"/>
      <c r="K51" s="23"/>
      <c r="L51" s="23"/>
      <c r="M51" s="23"/>
      <c r="N51" s="23"/>
      <c r="O51" s="23">
        <v>10</v>
      </c>
      <c r="P51" s="14"/>
      <c r="Q51" s="14"/>
      <c r="R51" s="14"/>
      <c r="S51" s="14"/>
      <c r="T51" s="14"/>
      <c r="U51" s="14"/>
      <c r="V51" s="12"/>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1:60" s="24" customFormat="1" ht="10.15" customHeight="1" x14ac:dyDescent="0.2">
      <c r="A52" s="197"/>
      <c r="B52" s="331"/>
      <c r="C52" s="332"/>
      <c r="D52" s="218"/>
      <c r="E52" s="219"/>
      <c r="F52" s="223"/>
      <c r="G52" s="224"/>
      <c r="H52" s="225"/>
      <c r="I52" s="23"/>
      <c r="J52" s="10"/>
      <c r="K52" s="23"/>
      <c r="L52" s="23"/>
      <c r="M52" s="23"/>
      <c r="N52" s="23"/>
      <c r="O52" s="23">
        <v>10</v>
      </c>
      <c r="P52" s="14"/>
      <c r="Q52" s="14"/>
      <c r="R52" s="14"/>
      <c r="S52" s="14"/>
      <c r="T52" s="14"/>
      <c r="U52" s="14"/>
      <c r="V52" s="12"/>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1:60" s="24" customFormat="1" ht="17.100000000000001" customHeight="1" x14ac:dyDescent="0.2">
      <c r="A53" s="5"/>
      <c r="B53" s="311" t="s">
        <v>25</v>
      </c>
      <c r="C53" s="312"/>
      <c r="D53" s="47"/>
      <c r="E53" s="47">
        <f>SUM(E54:F56)</f>
        <v>57.5</v>
      </c>
      <c r="F53" s="25"/>
      <c r="G53" s="26"/>
      <c r="H53" s="26"/>
      <c r="I53" s="23"/>
      <c r="J53" s="10" t="s">
        <v>25</v>
      </c>
      <c r="K53" s="23"/>
      <c r="L53" s="23"/>
      <c r="M53" s="23"/>
      <c r="N53" s="23"/>
      <c r="O53" s="23">
        <v>17</v>
      </c>
      <c r="P53" s="14"/>
      <c r="Q53" s="14"/>
      <c r="R53" s="14"/>
      <c r="S53" s="14"/>
      <c r="T53" s="14"/>
      <c r="U53" s="14"/>
      <c r="V53" s="12"/>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1:60" s="24" customFormat="1" ht="17.100000000000001" customHeight="1" x14ac:dyDescent="0.2">
      <c r="A54" s="54">
        <f ca="1">TODAY()-15</f>
        <v>45301</v>
      </c>
      <c r="B54" s="313" t="s">
        <v>66</v>
      </c>
      <c r="C54" s="314"/>
      <c r="D54" s="45"/>
      <c r="E54" s="57">
        <v>20</v>
      </c>
      <c r="F54" s="302"/>
      <c r="G54" s="303"/>
      <c r="H54" s="304"/>
      <c r="I54" s="23"/>
      <c r="J54" s="10" t="s">
        <v>90</v>
      </c>
      <c r="K54" s="23"/>
      <c r="L54" s="23"/>
      <c r="M54" s="23"/>
      <c r="N54" s="23"/>
      <c r="O54" s="23">
        <v>17</v>
      </c>
      <c r="P54" s="14"/>
      <c r="Q54" s="14"/>
      <c r="R54" s="14"/>
      <c r="S54" s="14"/>
      <c r="T54" s="14"/>
      <c r="U54" s="14"/>
      <c r="V54" s="12"/>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1:60" s="24" customFormat="1" ht="17.100000000000001" customHeight="1" x14ac:dyDescent="0.2">
      <c r="A55" s="54">
        <f ca="1">TODAY()-12</f>
        <v>45304</v>
      </c>
      <c r="B55" s="313" t="s">
        <v>67</v>
      </c>
      <c r="C55" s="314"/>
      <c r="D55" s="46"/>
      <c r="E55" s="57">
        <v>18</v>
      </c>
      <c r="F55" s="302"/>
      <c r="G55" s="303"/>
      <c r="H55" s="304"/>
      <c r="I55" s="23"/>
      <c r="J55" s="10" t="s">
        <v>45</v>
      </c>
      <c r="K55" s="23"/>
      <c r="L55" s="23"/>
      <c r="M55" s="23"/>
      <c r="N55" s="23"/>
      <c r="O55" s="23">
        <v>17</v>
      </c>
      <c r="P55" s="12"/>
      <c r="Q55" s="12"/>
      <c r="R55" s="12"/>
      <c r="S55" s="12"/>
      <c r="T55" s="12"/>
      <c r="U55" s="12"/>
      <c r="V55" s="12"/>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1:60" s="24" customFormat="1" ht="17.100000000000001" customHeight="1" x14ac:dyDescent="0.2">
      <c r="A56" s="54">
        <f ca="1">TODAY()-11</f>
        <v>45305</v>
      </c>
      <c r="B56" s="313" t="s">
        <v>85</v>
      </c>
      <c r="C56" s="314"/>
      <c r="D56" s="46"/>
      <c r="E56" s="57">
        <v>19.5</v>
      </c>
      <c r="F56" s="302"/>
      <c r="G56" s="303"/>
      <c r="H56" s="304"/>
      <c r="I56" s="23"/>
      <c r="J56" s="10"/>
      <c r="K56" s="23"/>
      <c r="L56" s="23"/>
      <c r="M56" s="23"/>
      <c r="N56" s="23"/>
      <c r="O56" s="23"/>
      <c r="P56" s="12"/>
      <c r="Q56" s="12"/>
      <c r="R56" s="12"/>
      <c r="S56" s="12"/>
      <c r="T56" s="12"/>
      <c r="U56" s="12"/>
      <c r="V56" s="12"/>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1:60" s="24" customFormat="1" ht="15" customHeight="1" thickBot="1" x14ac:dyDescent="0.25">
      <c r="A57" s="321"/>
      <c r="B57" s="321"/>
      <c r="C57" s="321"/>
      <c r="D57" s="321"/>
      <c r="E57" s="321"/>
      <c r="F57" s="321"/>
      <c r="G57" s="321"/>
      <c r="H57" s="321"/>
      <c r="I57" s="23"/>
      <c r="J57" s="10"/>
      <c r="K57" s="23"/>
      <c r="L57" s="23"/>
      <c r="M57" s="23"/>
      <c r="N57" s="23"/>
      <c r="O57" s="23">
        <v>25</v>
      </c>
      <c r="P57" s="12"/>
      <c r="Q57" s="12"/>
      <c r="R57" s="12"/>
      <c r="S57" s="12"/>
      <c r="T57" s="12"/>
      <c r="U57" s="12"/>
      <c r="V57" s="12"/>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1:60" s="24" customFormat="1" ht="52.5" customHeight="1" thickTop="1" x14ac:dyDescent="0.2">
      <c r="A58" s="310" t="s">
        <v>89</v>
      </c>
      <c r="B58" s="310"/>
      <c r="C58" s="310"/>
      <c r="D58" s="310"/>
      <c r="E58" s="310"/>
      <c r="F58" s="310"/>
      <c r="G58" s="310"/>
      <c r="H58" s="310"/>
      <c r="I58" s="23"/>
      <c r="J58" s="10"/>
      <c r="K58" s="23"/>
      <c r="L58" s="23"/>
      <c r="M58" s="23"/>
      <c r="N58" s="23"/>
      <c r="O58" s="23"/>
      <c r="P58" s="12"/>
      <c r="Q58" s="12"/>
      <c r="R58" s="12"/>
      <c r="S58" s="12"/>
      <c r="T58" s="12"/>
      <c r="U58" s="12"/>
      <c r="V58" s="12"/>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1:60" s="24" customFormat="1" ht="10.15" customHeight="1" x14ac:dyDescent="0.2">
      <c r="A59" s="196" t="s">
        <v>0</v>
      </c>
      <c r="B59" s="329" t="s">
        <v>1</v>
      </c>
      <c r="C59" s="330"/>
      <c r="D59" s="228" t="s">
        <v>87</v>
      </c>
      <c r="E59" s="229"/>
      <c r="F59" s="220" t="s">
        <v>24</v>
      </c>
      <c r="G59" s="221"/>
      <c r="H59" s="222"/>
      <c r="I59" s="23"/>
      <c r="J59" s="10"/>
      <c r="K59" s="23"/>
      <c r="L59" s="23"/>
      <c r="M59" s="23"/>
      <c r="N59" s="23"/>
      <c r="O59" s="23"/>
      <c r="P59" s="12"/>
      <c r="Q59" s="12"/>
      <c r="R59" s="12"/>
      <c r="S59" s="12"/>
      <c r="T59" s="12"/>
      <c r="U59" s="12"/>
      <c r="V59" s="12"/>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1:60" s="24" customFormat="1" ht="10.15" customHeight="1" x14ac:dyDescent="0.2">
      <c r="A60" s="197"/>
      <c r="B60" s="331"/>
      <c r="C60" s="332"/>
      <c r="D60" s="230"/>
      <c r="E60" s="231"/>
      <c r="F60" s="223"/>
      <c r="G60" s="224"/>
      <c r="H60" s="225"/>
      <c r="I60" s="23"/>
      <c r="J60" s="10"/>
      <c r="K60" s="23"/>
      <c r="L60" s="23"/>
      <c r="M60" s="23"/>
      <c r="N60" s="23"/>
      <c r="O60" s="23"/>
      <c r="P60" s="12"/>
      <c r="Q60" s="12"/>
      <c r="R60" s="12"/>
      <c r="S60" s="12"/>
      <c r="T60" s="12"/>
      <c r="U60" s="12"/>
      <c r="V60" s="12"/>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1:60" s="24" customFormat="1" ht="10.15" customHeight="1" x14ac:dyDescent="0.2">
      <c r="A61" s="197"/>
      <c r="B61" s="331"/>
      <c r="C61" s="332"/>
      <c r="D61" s="230"/>
      <c r="E61" s="231"/>
      <c r="F61" s="223"/>
      <c r="G61" s="224"/>
      <c r="H61" s="225"/>
      <c r="I61" s="23"/>
      <c r="J61" s="10"/>
      <c r="K61" s="23"/>
      <c r="L61" s="23"/>
      <c r="M61" s="23"/>
      <c r="N61" s="23"/>
      <c r="O61" s="23"/>
      <c r="P61" s="12"/>
      <c r="Q61" s="12"/>
      <c r="R61" s="12"/>
      <c r="S61" s="12"/>
      <c r="T61" s="12"/>
      <c r="U61" s="12"/>
      <c r="V61" s="12"/>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1:60" s="24" customFormat="1" ht="10.15" customHeight="1" x14ac:dyDescent="0.2">
      <c r="A62" s="197"/>
      <c r="B62" s="331"/>
      <c r="C62" s="332"/>
      <c r="D62" s="232"/>
      <c r="E62" s="233"/>
      <c r="F62" s="223"/>
      <c r="G62" s="224"/>
      <c r="H62" s="225"/>
      <c r="I62" s="23"/>
      <c r="J62" s="10"/>
      <c r="K62" s="23"/>
      <c r="L62" s="23"/>
      <c r="M62" s="23"/>
      <c r="N62" s="23"/>
      <c r="O62" s="23"/>
      <c r="P62" s="12"/>
      <c r="Q62" s="12"/>
      <c r="R62" s="12"/>
      <c r="S62" s="12"/>
      <c r="T62" s="12"/>
      <c r="U62" s="12"/>
      <c r="V62" s="12"/>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1:60" s="24" customFormat="1" ht="25.15" customHeight="1" x14ac:dyDescent="0.2">
      <c r="A63" s="5"/>
      <c r="B63" s="311" t="s">
        <v>25</v>
      </c>
      <c r="C63" s="312"/>
      <c r="D63" s="47"/>
      <c r="E63" s="47">
        <f>SUM(E64:F65)</f>
        <v>73.5</v>
      </c>
      <c r="F63" s="25"/>
      <c r="G63" s="26"/>
      <c r="H63" s="26"/>
      <c r="I63" s="23"/>
      <c r="J63" s="10"/>
      <c r="K63" s="23"/>
      <c r="L63" s="23"/>
      <c r="M63" s="23"/>
      <c r="N63" s="23"/>
      <c r="O63" s="23"/>
      <c r="P63" s="12"/>
      <c r="Q63" s="12"/>
      <c r="R63" s="12"/>
      <c r="S63" s="12"/>
      <c r="T63" s="12"/>
      <c r="U63" s="12"/>
      <c r="V63" s="12"/>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1:60" s="24" customFormat="1" ht="25.15" customHeight="1" x14ac:dyDescent="0.2">
      <c r="A64" s="54">
        <f ca="1">TODAY()-25</f>
        <v>45291</v>
      </c>
      <c r="B64" s="313" t="s">
        <v>68</v>
      </c>
      <c r="C64" s="314"/>
      <c r="D64" s="56">
        <v>35</v>
      </c>
      <c r="E64" s="45">
        <f>+D64*0.7</f>
        <v>24.5</v>
      </c>
      <c r="F64" s="302"/>
      <c r="G64" s="303"/>
      <c r="H64" s="304"/>
      <c r="I64" s="23"/>
      <c r="J64" s="10" t="s">
        <v>86</v>
      </c>
      <c r="K64" s="23"/>
      <c r="L64" s="23"/>
      <c r="M64" s="23"/>
      <c r="N64" s="23"/>
      <c r="O64" s="23"/>
      <c r="P64" s="12"/>
      <c r="Q64" s="12"/>
      <c r="R64" s="12"/>
      <c r="S64" s="12"/>
      <c r="T64" s="12"/>
      <c r="U64" s="12"/>
      <c r="V64" s="12"/>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s="24" customFormat="1" ht="25.15" customHeight="1" x14ac:dyDescent="0.2">
      <c r="A65" s="54">
        <f ca="1">TODAY()-3</f>
        <v>45313</v>
      </c>
      <c r="B65" s="313" t="s">
        <v>69</v>
      </c>
      <c r="C65" s="314"/>
      <c r="D65" s="56">
        <v>70</v>
      </c>
      <c r="E65" s="45">
        <f>+D65*0.7</f>
        <v>49</v>
      </c>
      <c r="F65" s="302"/>
      <c r="G65" s="303"/>
      <c r="H65" s="304"/>
      <c r="I65" s="23"/>
      <c r="J65" s="10"/>
      <c r="K65" s="23"/>
      <c r="L65" s="23"/>
      <c r="M65" s="23"/>
      <c r="N65" s="23"/>
      <c r="O65" s="23"/>
      <c r="P65" s="12"/>
      <c r="Q65" s="12"/>
      <c r="R65" s="12"/>
      <c r="S65" s="12"/>
      <c r="T65" s="12"/>
      <c r="U65" s="12"/>
      <c r="V65" s="12"/>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s="24" customFormat="1" ht="15" customHeight="1" thickBot="1" x14ac:dyDescent="0.25">
      <c r="A66" s="322"/>
      <c r="B66" s="322"/>
      <c r="C66" s="322"/>
      <c r="D66" s="322"/>
      <c r="E66" s="322"/>
      <c r="F66" s="322"/>
      <c r="G66" s="322"/>
      <c r="H66" s="322"/>
      <c r="I66" s="23"/>
      <c r="J66" s="10"/>
      <c r="K66" s="23"/>
      <c r="L66" s="23"/>
      <c r="M66" s="23"/>
      <c r="N66" s="23"/>
      <c r="O66" s="23"/>
      <c r="P66" s="12"/>
      <c r="Q66" s="12"/>
      <c r="R66" s="12"/>
      <c r="S66" s="12"/>
      <c r="T66" s="12"/>
      <c r="U66" s="12"/>
      <c r="V66" s="12"/>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s="22" customFormat="1" ht="45" customHeight="1" thickTop="1" x14ac:dyDescent="0.2">
      <c r="A67" s="310" t="s">
        <v>27</v>
      </c>
      <c r="B67" s="310"/>
      <c r="C67" s="310"/>
      <c r="D67" s="310"/>
      <c r="E67" s="310"/>
      <c r="F67" s="310"/>
      <c r="G67" s="310"/>
      <c r="H67" s="310"/>
      <c r="I67" s="21"/>
      <c r="J67" s="10" t="s">
        <v>40</v>
      </c>
      <c r="K67" s="21"/>
      <c r="L67" s="21"/>
      <c r="M67" s="21"/>
      <c r="N67" s="21"/>
      <c r="O67" s="21">
        <v>45</v>
      </c>
      <c r="P67" s="12"/>
      <c r="Q67" s="12"/>
      <c r="R67" s="12"/>
      <c r="S67" s="12"/>
      <c r="T67" s="12"/>
      <c r="U67" s="12"/>
      <c r="V67" s="12"/>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row>
    <row r="68" spans="1:60" s="24" customFormat="1" ht="10.15" customHeight="1" x14ac:dyDescent="0.2">
      <c r="A68" s="196" t="s">
        <v>0</v>
      </c>
      <c r="B68" s="329" t="s">
        <v>1</v>
      </c>
      <c r="C68" s="330"/>
      <c r="D68" s="214" t="s">
        <v>16</v>
      </c>
      <c r="E68" s="215"/>
      <c r="F68" s="220" t="s">
        <v>17</v>
      </c>
      <c r="G68" s="221"/>
      <c r="H68" s="222"/>
      <c r="I68" s="23"/>
      <c r="J68" s="10"/>
      <c r="K68" s="23"/>
      <c r="L68" s="23"/>
      <c r="M68" s="23"/>
      <c r="N68" s="23"/>
      <c r="O68" s="23">
        <v>10</v>
      </c>
      <c r="P68" s="12"/>
      <c r="Q68" s="12"/>
      <c r="R68" s="12"/>
      <c r="S68" s="12"/>
      <c r="T68" s="12"/>
      <c r="U68" s="12"/>
      <c r="V68" s="12"/>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s="24" customFormat="1" ht="10.15" customHeight="1" x14ac:dyDescent="0.2">
      <c r="A69" s="197"/>
      <c r="B69" s="331"/>
      <c r="C69" s="332"/>
      <c r="D69" s="216"/>
      <c r="E69" s="217"/>
      <c r="F69" s="223"/>
      <c r="G69" s="224"/>
      <c r="H69" s="225"/>
      <c r="I69" s="23"/>
      <c r="J69" s="10"/>
      <c r="K69" s="23"/>
      <c r="L69" s="23"/>
      <c r="M69" s="23"/>
      <c r="N69" s="23"/>
      <c r="O69" s="23">
        <v>10</v>
      </c>
      <c r="P69" s="12"/>
      <c r="Q69" s="12"/>
      <c r="R69" s="12"/>
      <c r="S69" s="12"/>
      <c r="T69" s="12"/>
      <c r="U69" s="12"/>
      <c r="V69" s="12"/>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s="24" customFormat="1" ht="10.15" customHeight="1" x14ac:dyDescent="0.2">
      <c r="A70" s="197"/>
      <c r="B70" s="331"/>
      <c r="C70" s="332"/>
      <c r="D70" s="216"/>
      <c r="E70" s="217"/>
      <c r="F70" s="223"/>
      <c r="G70" s="224"/>
      <c r="H70" s="225"/>
      <c r="I70" s="23"/>
      <c r="J70" s="10"/>
      <c r="K70" s="23"/>
      <c r="L70" s="23"/>
      <c r="M70" s="23"/>
      <c r="N70" s="23"/>
      <c r="O70" s="23">
        <v>10</v>
      </c>
      <c r="P70" s="12"/>
      <c r="Q70" s="12"/>
      <c r="R70" s="12"/>
      <c r="S70" s="12"/>
      <c r="T70" s="12"/>
      <c r="U70" s="12"/>
      <c r="V70" s="12"/>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s="24" customFormat="1" ht="10.15" customHeight="1" x14ac:dyDescent="0.2">
      <c r="A71" s="197"/>
      <c r="B71" s="331"/>
      <c r="C71" s="332"/>
      <c r="D71" s="218"/>
      <c r="E71" s="219"/>
      <c r="F71" s="223"/>
      <c r="G71" s="224"/>
      <c r="H71" s="225"/>
      <c r="I71" s="23"/>
      <c r="J71" s="10"/>
      <c r="K71" s="23"/>
      <c r="L71" s="23"/>
      <c r="M71" s="23"/>
      <c r="N71" s="23"/>
      <c r="O71" s="23">
        <v>10</v>
      </c>
      <c r="P71" s="12"/>
      <c r="Q71" s="12"/>
      <c r="R71" s="12"/>
      <c r="S71" s="12"/>
      <c r="T71" s="12"/>
      <c r="U71" s="12"/>
      <c r="V71" s="12"/>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s="24" customFormat="1" ht="17.100000000000001" customHeight="1" x14ac:dyDescent="0.2">
      <c r="A72" s="5"/>
      <c r="B72" s="311" t="s">
        <v>25</v>
      </c>
      <c r="C72" s="312"/>
      <c r="D72" s="51"/>
      <c r="E72" s="47">
        <f>SUM(E73:E75)</f>
        <v>30</v>
      </c>
      <c r="F72" s="25"/>
      <c r="G72" s="26"/>
      <c r="H72" s="26"/>
      <c r="I72" s="23"/>
      <c r="J72" s="10" t="s">
        <v>25</v>
      </c>
      <c r="K72" s="23"/>
      <c r="L72" s="23"/>
      <c r="M72" s="23"/>
      <c r="N72" s="23"/>
      <c r="O72" s="23">
        <v>17</v>
      </c>
      <c r="P72" s="14"/>
      <c r="Q72" s="14"/>
      <c r="R72" s="14"/>
      <c r="S72" s="14"/>
      <c r="T72" s="14"/>
      <c r="U72" s="14"/>
      <c r="V72" s="12"/>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s="24" customFormat="1" ht="17.100000000000001" customHeight="1" x14ac:dyDescent="0.2">
      <c r="A73" s="54">
        <f ca="1">TODAY()-9</f>
        <v>45307</v>
      </c>
      <c r="B73" s="313" t="s">
        <v>58</v>
      </c>
      <c r="C73" s="314"/>
      <c r="D73" s="56">
        <v>1</v>
      </c>
      <c r="E73" s="50">
        <f>+D73*30</f>
        <v>30</v>
      </c>
      <c r="F73" s="302"/>
      <c r="G73" s="303"/>
      <c r="H73" s="304"/>
      <c r="I73" s="23"/>
      <c r="J73" s="10" t="s">
        <v>90</v>
      </c>
      <c r="K73" s="23"/>
      <c r="L73" s="23"/>
      <c r="M73" s="23"/>
      <c r="N73" s="23"/>
      <c r="O73" s="23">
        <v>17</v>
      </c>
      <c r="P73" s="12"/>
      <c r="Q73" s="12"/>
      <c r="R73" s="12"/>
      <c r="S73" s="12"/>
      <c r="T73" s="12"/>
      <c r="U73" s="12"/>
      <c r="V73" s="12"/>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s="24" customFormat="1" ht="17.100000000000001" customHeight="1" x14ac:dyDescent="0.2">
      <c r="A74" s="54"/>
      <c r="B74" s="323"/>
      <c r="C74" s="324"/>
      <c r="D74" s="56"/>
      <c r="E74" s="50">
        <f t="shared" ref="E74:E75" si="1">+D74*30</f>
        <v>0</v>
      </c>
      <c r="F74" s="302"/>
      <c r="G74" s="303"/>
      <c r="H74" s="304"/>
      <c r="I74" s="23"/>
      <c r="J74" s="10"/>
      <c r="K74" s="23"/>
      <c r="L74" s="23"/>
      <c r="M74" s="23"/>
      <c r="N74" s="23"/>
      <c r="O74" s="23">
        <v>17</v>
      </c>
      <c r="P74" s="12"/>
      <c r="Q74" s="12"/>
      <c r="R74" s="12"/>
      <c r="S74" s="12"/>
      <c r="T74" s="12"/>
      <c r="U74" s="12"/>
      <c r="V74" s="12"/>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s="24" customFormat="1" ht="17.100000000000001" customHeight="1" x14ac:dyDescent="0.2">
      <c r="A75" s="54"/>
      <c r="B75" s="323"/>
      <c r="C75" s="324"/>
      <c r="D75" s="56"/>
      <c r="E75" s="50">
        <f t="shared" si="1"/>
        <v>0</v>
      </c>
      <c r="F75" s="302"/>
      <c r="G75" s="303"/>
      <c r="H75" s="304"/>
      <c r="I75" s="23"/>
      <c r="J75" s="10"/>
      <c r="K75" s="23"/>
      <c r="L75" s="23"/>
      <c r="M75" s="23"/>
      <c r="N75" s="23"/>
      <c r="O75" s="23">
        <v>17</v>
      </c>
      <c r="P75" s="12"/>
      <c r="Q75" s="12"/>
      <c r="R75" s="12"/>
      <c r="S75" s="12"/>
      <c r="T75" s="12"/>
      <c r="U75" s="12"/>
      <c r="V75" s="12"/>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s="24" customFormat="1" ht="15" customHeight="1" thickBot="1" x14ac:dyDescent="0.3">
      <c r="A76" s="43"/>
      <c r="B76" s="43"/>
      <c r="C76" s="42"/>
      <c r="D76" s="42"/>
      <c r="E76" s="42"/>
      <c r="F76" s="42"/>
      <c r="G76" s="42"/>
      <c r="H76" s="42"/>
      <c r="I76" s="23"/>
      <c r="J76" s="10"/>
      <c r="K76" s="23"/>
      <c r="L76" s="23"/>
      <c r="M76" s="23"/>
      <c r="N76" s="23"/>
      <c r="O76" s="23">
        <v>25</v>
      </c>
      <c r="P76" s="12"/>
      <c r="Q76" s="12"/>
      <c r="R76" s="12"/>
      <c r="S76" s="12"/>
      <c r="T76" s="12"/>
      <c r="U76" s="12"/>
      <c r="V76" s="12"/>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s="22" customFormat="1" ht="55.15" customHeight="1" thickTop="1" x14ac:dyDescent="0.2">
      <c r="A77" s="310" t="s">
        <v>28</v>
      </c>
      <c r="B77" s="310"/>
      <c r="C77" s="310"/>
      <c r="D77" s="310"/>
      <c r="E77" s="310"/>
      <c r="F77" s="310"/>
      <c r="G77" s="310"/>
      <c r="H77" s="310"/>
      <c r="I77" s="21"/>
      <c r="J77" s="10" t="s">
        <v>40</v>
      </c>
      <c r="K77" s="21"/>
      <c r="L77" s="21"/>
      <c r="M77" s="21"/>
      <c r="N77" s="21"/>
      <c r="O77" s="21">
        <v>55</v>
      </c>
      <c r="P77" s="12"/>
      <c r="Q77" s="12"/>
      <c r="R77" s="12"/>
      <c r="S77" s="12"/>
      <c r="T77" s="12"/>
      <c r="U77" s="12"/>
      <c r="V77" s="12"/>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row>
    <row r="78" spans="1:60" s="24" customFormat="1" ht="10.15" customHeight="1" x14ac:dyDescent="0.2">
      <c r="A78" s="196" t="s">
        <v>0</v>
      </c>
      <c r="B78" s="241" t="s">
        <v>93</v>
      </c>
      <c r="C78" s="199" t="s">
        <v>1</v>
      </c>
      <c r="D78" s="214" t="s">
        <v>19</v>
      </c>
      <c r="E78" s="215"/>
      <c r="F78" s="220" t="s">
        <v>46</v>
      </c>
      <c r="G78" s="221"/>
      <c r="H78" s="222"/>
      <c r="I78" s="23"/>
      <c r="J78" s="342" t="s">
        <v>100</v>
      </c>
      <c r="K78" s="23"/>
      <c r="L78" s="23"/>
      <c r="M78" s="23"/>
      <c r="N78" s="23"/>
      <c r="O78" s="23">
        <v>10</v>
      </c>
      <c r="P78" s="12"/>
      <c r="Q78" s="12"/>
      <c r="R78" s="12"/>
      <c r="S78" s="12"/>
      <c r="T78" s="12"/>
      <c r="U78" s="12"/>
      <c r="V78" s="12"/>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s="24" customFormat="1" ht="10.15" customHeight="1" x14ac:dyDescent="0.2">
      <c r="A79" s="197"/>
      <c r="B79" s="242"/>
      <c r="C79" s="200"/>
      <c r="D79" s="216"/>
      <c r="E79" s="217"/>
      <c r="F79" s="223"/>
      <c r="G79" s="224"/>
      <c r="H79" s="225"/>
      <c r="I79" s="23"/>
      <c r="J79" s="342"/>
      <c r="K79" s="23"/>
      <c r="L79" s="23"/>
      <c r="M79" s="23"/>
      <c r="N79" s="23"/>
      <c r="O79" s="23">
        <v>10</v>
      </c>
      <c r="P79" s="12"/>
      <c r="Q79" s="12"/>
      <c r="R79" s="12"/>
      <c r="S79" s="12"/>
      <c r="T79" s="12"/>
      <c r="U79" s="12"/>
      <c r="V79" s="12"/>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s="24" customFormat="1" ht="10.15" customHeight="1" x14ac:dyDescent="0.2">
      <c r="A80" s="197"/>
      <c r="B80" s="242"/>
      <c r="C80" s="200"/>
      <c r="D80" s="216"/>
      <c r="E80" s="217"/>
      <c r="F80" s="223"/>
      <c r="G80" s="224"/>
      <c r="H80" s="225"/>
      <c r="I80" s="23"/>
      <c r="J80" s="342"/>
      <c r="K80" s="23"/>
      <c r="L80" s="23"/>
      <c r="M80" s="23"/>
      <c r="N80" s="23"/>
      <c r="O80" s="23">
        <v>10</v>
      </c>
      <c r="P80" s="12"/>
      <c r="Q80" s="12"/>
      <c r="R80" s="12"/>
      <c r="S80" s="12"/>
      <c r="T80" s="12"/>
      <c r="U80" s="12"/>
      <c r="V80" s="12"/>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s="24" customFormat="1" ht="10.15" customHeight="1" x14ac:dyDescent="0.2">
      <c r="A81" s="197"/>
      <c r="B81" s="242"/>
      <c r="C81" s="200"/>
      <c r="D81" s="218"/>
      <c r="E81" s="219"/>
      <c r="F81" s="223"/>
      <c r="G81" s="224"/>
      <c r="H81" s="225"/>
      <c r="I81" s="23"/>
      <c r="J81" s="342"/>
      <c r="K81" s="23"/>
      <c r="L81" s="23"/>
      <c r="M81" s="23"/>
      <c r="N81" s="23"/>
      <c r="O81" s="23">
        <v>10</v>
      </c>
      <c r="P81" s="12"/>
      <c r="Q81" s="12"/>
      <c r="R81" s="12"/>
      <c r="S81" s="12"/>
      <c r="T81" s="12"/>
      <c r="U81" s="12"/>
      <c r="V81" s="12"/>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s="24" customFormat="1" ht="17.100000000000001" customHeight="1" x14ac:dyDescent="0.2">
      <c r="A82" s="5"/>
      <c r="B82" s="5"/>
      <c r="C82" s="6" t="s">
        <v>25</v>
      </c>
      <c r="D82" s="226">
        <f>SUM(D83:D91)</f>
        <v>107.15</v>
      </c>
      <c r="E82" s="227"/>
      <c r="F82" s="25"/>
      <c r="G82" s="26"/>
      <c r="H82" s="26"/>
      <c r="I82" s="23"/>
      <c r="J82" s="10" t="s">
        <v>25</v>
      </c>
      <c r="K82" s="23"/>
      <c r="L82" s="23"/>
      <c r="M82" s="23"/>
      <c r="N82" s="23"/>
      <c r="O82" s="23">
        <v>17</v>
      </c>
      <c r="P82" s="14"/>
      <c r="Q82" s="14"/>
      <c r="R82" s="14"/>
      <c r="S82" s="14"/>
      <c r="T82" s="14"/>
      <c r="U82" s="14"/>
      <c r="V82" s="12"/>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s="24" customFormat="1" ht="17.100000000000001" customHeight="1" x14ac:dyDescent="0.2">
      <c r="A83" s="54">
        <f ca="1">TODAY()-10</f>
        <v>45306</v>
      </c>
      <c r="B83" s="83">
        <v>1</v>
      </c>
      <c r="C83" s="55" t="s">
        <v>59</v>
      </c>
      <c r="D83" s="300">
        <v>15</v>
      </c>
      <c r="E83" s="301"/>
      <c r="F83" s="302" t="s">
        <v>56</v>
      </c>
      <c r="G83" s="303"/>
      <c r="H83" s="304"/>
      <c r="I83" s="23"/>
      <c r="J83" s="10" t="s">
        <v>90</v>
      </c>
      <c r="K83" s="23"/>
      <c r="L83" s="23"/>
      <c r="M83" s="23"/>
      <c r="N83" s="23"/>
      <c r="O83" s="23">
        <v>17</v>
      </c>
      <c r="P83" s="12"/>
      <c r="Q83" s="12"/>
      <c r="R83" s="12"/>
      <c r="S83" s="12"/>
      <c r="T83" s="12"/>
      <c r="U83" s="12"/>
      <c r="V83" s="12"/>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s="24" customFormat="1" ht="17.100000000000001" customHeight="1" x14ac:dyDescent="0.2">
      <c r="A84" s="54">
        <f ca="1">TODAY()-8</f>
        <v>45308</v>
      </c>
      <c r="B84" s="83">
        <v>2</v>
      </c>
      <c r="C84" s="55" t="s">
        <v>96</v>
      </c>
      <c r="D84" s="300">
        <v>32.700000000000003</v>
      </c>
      <c r="E84" s="301"/>
      <c r="F84" s="302" t="s">
        <v>56</v>
      </c>
      <c r="G84" s="303"/>
      <c r="H84" s="304"/>
      <c r="I84" s="23"/>
      <c r="J84" s="10" t="s">
        <v>47</v>
      </c>
      <c r="K84" s="23"/>
      <c r="L84" s="23"/>
      <c r="M84" s="23"/>
      <c r="N84" s="23"/>
      <c r="O84" s="23"/>
      <c r="P84" s="12"/>
      <c r="Q84" s="12"/>
      <c r="R84" s="12"/>
      <c r="S84" s="12"/>
      <c r="T84" s="12"/>
      <c r="U84" s="12"/>
      <c r="V84" s="12"/>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s="24" customFormat="1" ht="17.100000000000001" customHeight="1" x14ac:dyDescent="0.2">
      <c r="A85" s="54"/>
      <c r="B85" s="83"/>
      <c r="C85" s="55"/>
      <c r="D85" s="300" t="s">
        <v>95</v>
      </c>
      <c r="E85" s="301"/>
      <c r="F85" s="343">
        <f>+D84+D83</f>
        <v>47.7</v>
      </c>
      <c r="G85" s="344"/>
      <c r="H85" s="344"/>
      <c r="I85" s="23"/>
      <c r="J85" s="71" t="s">
        <v>92</v>
      </c>
      <c r="K85" s="23"/>
      <c r="L85" s="23"/>
      <c r="M85" s="23"/>
      <c r="N85" s="23"/>
      <c r="O85" s="23"/>
      <c r="P85" s="12"/>
      <c r="Q85" s="12"/>
      <c r="R85" s="12"/>
      <c r="S85" s="12"/>
      <c r="T85" s="12"/>
      <c r="U85" s="12"/>
      <c r="V85" s="12"/>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s="24" customFormat="1" ht="17.100000000000001" customHeight="1" x14ac:dyDescent="0.2">
      <c r="A86" s="54">
        <f ca="1">TODAY()-10</f>
        <v>45306</v>
      </c>
      <c r="B86" s="83">
        <v>3</v>
      </c>
      <c r="C86" s="55" t="s">
        <v>60</v>
      </c>
      <c r="D86" s="300">
        <v>25</v>
      </c>
      <c r="E86" s="301"/>
      <c r="F86" s="302" t="s">
        <v>57</v>
      </c>
      <c r="G86" s="303"/>
      <c r="H86" s="304"/>
      <c r="I86" s="23"/>
      <c r="J86" s="10" t="s">
        <v>94</v>
      </c>
      <c r="K86" s="23"/>
      <c r="L86" s="23"/>
      <c r="M86" s="23"/>
      <c r="N86" s="23"/>
      <c r="O86" s="23">
        <v>17</v>
      </c>
      <c r="P86" s="12"/>
      <c r="Q86" s="12"/>
      <c r="R86" s="12"/>
      <c r="S86" s="12"/>
      <c r="T86" s="12"/>
      <c r="U86" s="12"/>
      <c r="V86" s="12"/>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s="24" customFormat="1" ht="17.100000000000001" customHeight="1" x14ac:dyDescent="0.2">
      <c r="A87" s="54">
        <f ca="1">TODAY()-4</f>
        <v>45312</v>
      </c>
      <c r="B87" s="83">
        <v>4</v>
      </c>
      <c r="C87" s="55" t="s">
        <v>97</v>
      </c>
      <c r="D87" s="300">
        <v>34.450000000000003</v>
      </c>
      <c r="E87" s="301"/>
      <c r="F87" s="302" t="s">
        <v>57</v>
      </c>
      <c r="G87" s="303"/>
      <c r="H87" s="304"/>
      <c r="I87" s="23"/>
      <c r="J87" s="71" t="s">
        <v>92</v>
      </c>
      <c r="K87" s="23"/>
      <c r="L87" s="23"/>
      <c r="M87" s="23"/>
      <c r="N87" s="23"/>
      <c r="O87" s="23"/>
      <c r="P87" s="12"/>
      <c r="Q87" s="12"/>
      <c r="R87" s="12"/>
      <c r="S87" s="12"/>
      <c r="T87" s="12"/>
      <c r="U87" s="12"/>
      <c r="V87" s="12"/>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s="24" customFormat="1" ht="17.100000000000001" customHeight="1" x14ac:dyDescent="0.2">
      <c r="A88" s="54"/>
      <c r="B88" s="83"/>
      <c r="C88" s="84"/>
      <c r="D88" s="300" t="s">
        <v>95</v>
      </c>
      <c r="E88" s="301"/>
      <c r="F88" s="343">
        <f>+D87+D86</f>
        <v>59.45</v>
      </c>
      <c r="G88" s="344"/>
      <c r="H88" s="344"/>
      <c r="I88" s="23"/>
      <c r="J88" s="243" t="s">
        <v>98</v>
      </c>
      <c r="K88" s="23"/>
      <c r="L88" s="23"/>
      <c r="M88" s="23"/>
      <c r="N88" s="23"/>
      <c r="O88" s="23"/>
      <c r="P88" s="12"/>
      <c r="Q88" s="12"/>
      <c r="R88" s="12"/>
      <c r="S88" s="12"/>
      <c r="T88" s="12"/>
      <c r="U88" s="12"/>
      <c r="V88" s="12"/>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s="24" customFormat="1" ht="17.100000000000001" customHeight="1" x14ac:dyDescent="0.2">
      <c r="A89" s="54"/>
      <c r="B89" s="83"/>
      <c r="C89" s="55"/>
      <c r="D89" s="300"/>
      <c r="E89" s="301"/>
      <c r="F89" s="302"/>
      <c r="G89" s="303"/>
      <c r="H89" s="304"/>
      <c r="I89" s="23"/>
      <c r="J89" s="243"/>
      <c r="K89" s="23"/>
      <c r="L89" s="23"/>
      <c r="M89" s="23"/>
      <c r="N89" s="23"/>
      <c r="O89" s="23"/>
      <c r="P89" s="12"/>
      <c r="Q89" s="12"/>
      <c r="R89" s="12"/>
      <c r="S89" s="12"/>
      <c r="T89" s="12"/>
      <c r="U89" s="12"/>
      <c r="V89" s="12"/>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s="24" customFormat="1" ht="17.100000000000001" customHeight="1" x14ac:dyDescent="0.2">
      <c r="A90" s="54"/>
      <c r="B90" s="83"/>
      <c r="C90" s="55"/>
      <c r="D90" s="300"/>
      <c r="E90" s="301"/>
      <c r="F90" s="302"/>
      <c r="G90" s="303"/>
      <c r="H90" s="304"/>
      <c r="I90" s="23"/>
      <c r="J90" s="10"/>
      <c r="K90" s="23"/>
      <c r="L90" s="23"/>
      <c r="M90" s="23"/>
      <c r="N90" s="23"/>
      <c r="O90" s="23"/>
      <c r="P90" s="12"/>
      <c r="Q90" s="12"/>
      <c r="R90" s="12"/>
      <c r="S90" s="12"/>
      <c r="T90" s="12"/>
      <c r="U90" s="12"/>
      <c r="V90" s="12"/>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s="24" customFormat="1" ht="17.100000000000001" customHeight="1" x14ac:dyDescent="0.2">
      <c r="A91" s="54"/>
      <c r="B91" s="83"/>
      <c r="C91" s="55"/>
      <c r="D91" s="300"/>
      <c r="E91" s="301"/>
      <c r="F91" s="302"/>
      <c r="G91" s="303"/>
      <c r="H91" s="304"/>
      <c r="I91" s="23"/>
      <c r="J91" s="10"/>
      <c r="K91" s="23"/>
      <c r="L91" s="23"/>
      <c r="M91" s="23"/>
      <c r="N91" s="23"/>
      <c r="O91" s="23">
        <v>17</v>
      </c>
      <c r="P91" s="12"/>
      <c r="Q91" s="12"/>
      <c r="R91" s="12"/>
      <c r="S91" s="12"/>
      <c r="T91" s="12"/>
      <c r="U91" s="12"/>
      <c r="V91" s="12"/>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s="24" customFormat="1" ht="15" customHeight="1" x14ac:dyDescent="0.25">
      <c r="A92" s="44"/>
      <c r="B92" s="44"/>
      <c r="C92" s="44"/>
      <c r="D92" s="44"/>
      <c r="E92" s="44"/>
      <c r="F92" s="44"/>
      <c r="G92" s="44"/>
      <c r="H92" s="44"/>
      <c r="I92" s="23"/>
      <c r="J92" s="10"/>
      <c r="K92" s="23"/>
      <c r="L92" s="23"/>
      <c r="M92" s="23"/>
      <c r="N92" s="23"/>
      <c r="O92" s="23">
        <v>15</v>
      </c>
      <c r="P92" s="12"/>
      <c r="Q92" s="12"/>
      <c r="R92" s="12"/>
      <c r="S92" s="12"/>
      <c r="T92" s="12"/>
      <c r="U92" s="12"/>
      <c r="V92" s="12"/>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s="24" customFormat="1" ht="15" customHeight="1" x14ac:dyDescent="0.2">
      <c r="A93" s="325" t="s">
        <v>33</v>
      </c>
      <c r="B93" s="325"/>
      <c r="C93" s="325"/>
      <c r="D93" s="325"/>
      <c r="E93" s="325"/>
      <c r="F93" s="325"/>
      <c r="G93" s="325"/>
      <c r="H93" s="325"/>
      <c r="I93" s="23"/>
      <c r="J93" s="10"/>
      <c r="K93" s="23"/>
      <c r="L93" s="23"/>
      <c r="M93" s="23"/>
      <c r="N93" s="23"/>
      <c r="O93" s="23"/>
      <c r="P93" s="12"/>
      <c r="Q93" s="12"/>
      <c r="R93" s="12"/>
      <c r="S93" s="12"/>
      <c r="T93" s="12"/>
      <c r="U93" s="12"/>
      <c r="V93" s="12"/>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s="24" customFormat="1" ht="15" customHeight="1" x14ac:dyDescent="0.2">
      <c r="A94" s="325"/>
      <c r="B94" s="325"/>
      <c r="C94" s="325"/>
      <c r="D94" s="325"/>
      <c r="E94" s="325"/>
      <c r="F94" s="325"/>
      <c r="G94" s="325"/>
      <c r="H94" s="325"/>
      <c r="I94" s="23"/>
      <c r="J94" s="10" t="s">
        <v>40</v>
      </c>
      <c r="K94" s="23"/>
      <c r="L94" s="23"/>
      <c r="M94" s="23"/>
      <c r="N94" s="23"/>
      <c r="O94" s="23"/>
      <c r="P94" s="12"/>
      <c r="Q94" s="12"/>
      <c r="R94" s="12"/>
      <c r="S94" s="12"/>
      <c r="T94" s="12"/>
      <c r="U94" s="12"/>
      <c r="V94" s="12"/>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s="24" customFormat="1" ht="15" customHeight="1" x14ac:dyDescent="0.2">
      <c r="A95" s="325"/>
      <c r="B95" s="325"/>
      <c r="C95" s="325"/>
      <c r="D95" s="325"/>
      <c r="E95" s="325"/>
      <c r="F95" s="325"/>
      <c r="G95" s="325"/>
      <c r="H95" s="325"/>
      <c r="I95" s="23"/>
      <c r="J95" s="10"/>
      <c r="K95" s="23"/>
      <c r="L95" s="23"/>
      <c r="M95" s="23"/>
      <c r="N95" s="23"/>
      <c r="O95" s="23"/>
      <c r="P95" s="12"/>
      <c r="Q95" s="12"/>
      <c r="R95" s="12"/>
      <c r="S95" s="12"/>
      <c r="T95" s="12"/>
      <c r="U95" s="12"/>
      <c r="V95" s="12"/>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s="24" customFormat="1" ht="18.600000000000001" customHeight="1" x14ac:dyDescent="0.25">
      <c r="A96" s="325" t="s">
        <v>43</v>
      </c>
      <c r="B96" s="325"/>
      <c r="C96" s="325"/>
      <c r="D96" s="325"/>
      <c r="E96" s="325"/>
      <c r="F96" s="325"/>
      <c r="G96" s="325"/>
      <c r="H96" s="325"/>
      <c r="I96" s="23"/>
      <c r="J96" s="10"/>
      <c r="K96" s="23"/>
      <c r="L96" s="23"/>
      <c r="M96" s="23"/>
      <c r="N96" s="23"/>
      <c r="O96" s="23"/>
      <c r="P96" s="12"/>
      <c r="Q96" s="12"/>
      <c r="R96" s="12"/>
      <c r="S96" s="12"/>
      <c r="T96" s="12"/>
      <c r="U96" s="12"/>
      <c r="V96" s="12"/>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1:60" s="24" customFormat="1" ht="42" customHeight="1" x14ac:dyDescent="0.25">
      <c r="A97" s="326" t="s">
        <v>101</v>
      </c>
      <c r="B97" s="326"/>
      <c r="C97" s="326"/>
      <c r="D97" s="326"/>
      <c r="E97" s="326"/>
      <c r="F97" s="326"/>
      <c r="G97" s="326"/>
      <c r="H97" s="326"/>
      <c r="I97" s="23"/>
      <c r="J97" s="10"/>
      <c r="K97" s="23"/>
      <c r="L97" s="23"/>
      <c r="M97" s="23"/>
      <c r="N97" s="23"/>
      <c r="O97" s="23"/>
      <c r="P97" s="12"/>
      <c r="Q97" s="12"/>
      <c r="R97" s="12"/>
      <c r="S97" s="12"/>
      <c r="T97" s="12"/>
      <c r="U97" s="12"/>
      <c r="V97" s="12"/>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1:60" s="24" customFormat="1" ht="68.099999999999994" customHeight="1" x14ac:dyDescent="0.25">
      <c r="A98" s="27"/>
      <c r="B98" s="27"/>
      <c r="C98" s="27"/>
      <c r="D98" s="27"/>
      <c r="E98" s="27"/>
      <c r="F98" s="27"/>
      <c r="G98" s="27"/>
      <c r="H98" s="27"/>
      <c r="I98" s="23"/>
      <c r="J98" s="10"/>
      <c r="K98" s="23"/>
      <c r="L98" s="23"/>
      <c r="M98" s="23"/>
      <c r="N98" s="23"/>
      <c r="O98" s="23"/>
      <c r="P98" s="12"/>
      <c r="Q98" s="12"/>
      <c r="R98" s="12"/>
      <c r="S98" s="12"/>
      <c r="T98" s="12"/>
      <c r="U98" s="12"/>
      <c r="V98" s="12"/>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1:60" x14ac:dyDescent="0.2">
      <c r="A99" s="14"/>
      <c r="B99" s="14"/>
      <c r="C99" s="14"/>
      <c r="D99" s="14"/>
      <c r="E99" s="14"/>
      <c r="F99" s="14"/>
      <c r="G99" s="14"/>
      <c r="H99" s="14"/>
    </row>
    <row r="100" spans="1:60" x14ac:dyDescent="0.2">
      <c r="A100" s="14"/>
      <c r="B100" s="14"/>
      <c r="C100" s="14"/>
      <c r="D100" s="14"/>
      <c r="E100" s="14"/>
      <c r="F100" s="14"/>
      <c r="G100" s="14"/>
      <c r="H100" s="14"/>
    </row>
    <row r="101" spans="1:60" x14ac:dyDescent="0.2">
      <c r="A101" s="14"/>
      <c r="B101" s="14"/>
      <c r="C101" s="14"/>
      <c r="D101" s="14"/>
      <c r="E101" s="14"/>
      <c r="F101" s="14"/>
      <c r="G101" s="14"/>
      <c r="H101" s="14"/>
    </row>
    <row r="102" spans="1:60" x14ac:dyDescent="0.2">
      <c r="A102" s="14"/>
      <c r="B102" s="14"/>
      <c r="C102" s="14"/>
      <c r="D102" s="14"/>
      <c r="E102" s="14"/>
      <c r="F102" s="14"/>
      <c r="G102" s="14"/>
      <c r="H102" s="14"/>
    </row>
    <row r="103" spans="1:60" x14ac:dyDescent="0.2">
      <c r="A103" s="14"/>
      <c r="B103" s="14"/>
      <c r="C103" s="14"/>
      <c r="D103" s="14"/>
      <c r="E103" s="14"/>
      <c r="F103" s="14"/>
      <c r="G103" s="14"/>
      <c r="H103" s="14"/>
    </row>
    <row r="104" spans="1:60" x14ac:dyDescent="0.2">
      <c r="A104" s="14"/>
      <c r="B104" s="14"/>
      <c r="C104" s="14"/>
      <c r="D104" s="14"/>
      <c r="E104" s="14"/>
      <c r="F104" s="14"/>
      <c r="G104" s="14"/>
      <c r="H104" s="14"/>
    </row>
    <row r="105" spans="1:60" x14ac:dyDescent="0.2">
      <c r="A105" s="14"/>
      <c r="B105" s="14"/>
      <c r="C105" s="14"/>
      <c r="D105" s="14"/>
      <c r="E105" s="14"/>
      <c r="F105" s="14"/>
      <c r="G105" s="14"/>
      <c r="H105" s="14"/>
    </row>
    <row r="106" spans="1:60" x14ac:dyDescent="0.2">
      <c r="A106" s="14"/>
      <c r="B106" s="14"/>
      <c r="C106" s="14"/>
      <c r="D106" s="14"/>
      <c r="E106" s="14"/>
      <c r="F106" s="14"/>
      <c r="G106" s="14"/>
      <c r="H106" s="14"/>
    </row>
    <row r="107" spans="1:60" x14ac:dyDescent="0.2">
      <c r="A107" s="14"/>
      <c r="B107" s="14"/>
      <c r="C107" s="14"/>
      <c r="D107" s="14"/>
      <c r="E107" s="14"/>
      <c r="F107" s="14"/>
      <c r="G107" s="14"/>
      <c r="H107" s="14"/>
    </row>
    <row r="108" spans="1:60" s="14" customFormat="1" x14ac:dyDescent="0.2">
      <c r="J108" s="15"/>
    </row>
    <row r="109" spans="1:60" s="14" customFormat="1" x14ac:dyDescent="0.2">
      <c r="J109" s="15"/>
    </row>
    <row r="110" spans="1:60" s="14" customFormat="1" x14ac:dyDescent="0.2">
      <c r="J110" s="15"/>
    </row>
    <row r="111" spans="1:60" s="14" customFormat="1" x14ac:dyDescent="0.2">
      <c r="J111" s="15"/>
    </row>
    <row r="112" spans="1:60" s="14" customFormat="1" x14ac:dyDescent="0.2">
      <c r="J112" s="15"/>
    </row>
    <row r="113" spans="10:10" s="14" customFormat="1" x14ac:dyDescent="0.2">
      <c r="J113" s="15"/>
    </row>
    <row r="114" spans="10:10" s="14" customFormat="1" x14ac:dyDescent="0.2">
      <c r="J114" s="15"/>
    </row>
    <row r="115" spans="10:10" s="14" customFormat="1" x14ac:dyDescent="0.2">
      <c r="J115" s="15"/>
    </row>
    <row r="116" spans="10:10" s="14" customFormat="1" x14ac:dyDescent="0.2">
      <c r="J116" s="15"/>
    </row>
    <row r="117" spans="10:10" s="14" customFormat="1" x14ac:dyDescent="0.2">
      <c r="J117" s="15"/>
    </row>
    <row r="118" spans="10:10" s="14" customFormat="1" x14ac:dyDescent="0.2">
      <c r="J118" s="15"/>
    </row>
    <row r="119" spans="10:10" s="14" customFormat="1" x14ac:dyDescent="0.2">
      <c r="J119" s="15"/>
    </row>
    <row r="120" spans="10:10" s="14" customFormat="1" x14ac:dyDescent="0.2">
      <c r="J120" s="15"/>
    </row>
    <row r="121" spans="10:10" s="14" customFormat="1" x14ac:dyDescent="0.2">
      <c r="J121" s="15"/>
    </row>
    <row r="122" spans="10:10" s="14" customFormat="1" x14ac:dyDescent="0.2">
      <c r="J122" s="15"/>
    </row>
    <row r="123" spans="10:10" s="14" customFormat="1" x14ac:dyDescent="0.2">
      <c r="J123" s="15"/>
    </row>
    <row r="124" spans="10:10" s="14" customFormat="1" x14ac:dyDescent="0.2">
      <c r="J124" s="15"/>
    </row>
    <row r="125" spans="10:10" s="14" customFormat="1" x14ac:dyDescent="0.2">
      <c r="J125" s="15"/>
    </row>
    <row r="126" spans="10:10" s="14" customFormat="1" x14ac:dyDescent="0.2">
      <c r="J126" s="15"/>
    </row>
    <row r="127" spans="10:10" s="14" customFormat="1" x14ac:dyDescent="0.2">
      <c r="J127" s="15"/>
    </row>
    <row r="128" spans="10:10" s="14" customFormat="1" x14ac:dyDescent="0.2">
      <c r="J128" s="15"/>
    </row>
    <row r="129" spans="10:10" s="14" customFormat="1" x14ac:dyDescent="0.2">
      <c r="J129" s="15"/>
    </row>
    <row r="130" spans="10:10" s="14" customFormat="1" x14ac:dyDescent="0.2">
      <c r="J130" s="15"/>
    </row>
    <row r="131" spans="10:10" s="14" customFormat="1" x14ac:dyDescent="0.2">
      <c r="J131" s="15"/>
    </row>
    <row r="132" spans="10:10" s="14" customFormat="1" x14ac:dyDescent="0.2">
      <c r="J132" s="15"/>
    </row>
    <row r="133" spans="10:10" s="14" customFormat="1" x14ac:dyDescent="0.2">
      <c r="J133" s="15"/>
    </row>
    <row r="134" spans="10:10" s="14" customFormat="1" x14ac:dyDescent="0.2">
      <c r="J134" s="15"/>
    </row>
    <row r="135" spans="10:10" s="14" customFormat="1" x14ac:dyDescent="0.2">
      <c r="J135" s="15"/>
    </row>
    <row r="136" spans="10:10" s="14" customFormat="1" x14ac:dyDescent="0.2">
      <c r="J136" s="15"/>
    </row>
    <row r="137" spans="10:10" s="14" customFormat="1" x14ac:dyDescent="0.2">
      <c r="J137" s="15"/>
    </row>
    <row r="138" spans="10:10" s="14" customFormat="1" x14ac:dyDescent="0.2">
      <c r="J138" s="15"/>
    </row>
    <row r="139" spans="10:10" s="14" customFormat="1" x14ac:dyDescent="0.2">
      <c r="J139" s="15"/>
    </row>
    <row r="140" spans="10:10" s="14" customFormat="1" x14ac:dyDescent="0.2">
      <c r="J140" s="15"/>
    </row>
    <row r="141" spans="10:10" s="14" customFormat="1" x14ac:dyDescent="0.2">
      <c r="J141" s="15"/>
    </row>
    <row r="142" spans="10:10" s="14" customFormat="1" x14ac:dyDescent="0.2">
      <c r="J142" s="15"/>
    </row>
    <row r="143" spans="10:10" s="14" customFormat="1" x14ac:dyDescent="0.2">
      <c r="J143" s="15"/>
    </row>
    <row r="144" spans="10:10" s="14" customFormat="1" x14ac:dyDescent="0.2">
      <c r="J144" s="15"/>
    </row>
    <row r="145" spans="10:10" s="14" customFormat="1" x14ac:dyDescent="0.2">
      <c r="J145" s="15"/>
    </row>
    <row r="146" spans="10:10" s="14" customFormat="1" x14ac:dyDescent="0.2">
      <c r="J146" s="15"/>
    </row>
    <row r="147" spans="10:10" s="14" customFormat="1" x14ac:dyDescent="0.2">
      <c r="J147" s="15"/>
    </row>
    <row r="148" spans="10:10" s="14" customFormat="1" x14ac:dyDescent="0.2">
      <c r="J148" s="15"/>
    </row>
    <row r="149" spans="10:10" s="14" customFormat="1" x14ac:dyDescent="0.2">
      <c r="J149" s="15"/>
    </row>
    <row r="150" spans="10:10" s="14" customFormat="1" x14ac:dyDescent="0.2">
      <c r="J150" s="15"/>
    </row>
    <row r="151" spans="10:10" s="14" customFormat="1" x14ac:dyDescent="0.2">
      <c r="J151" s="15"/>
    </row>
    <row r="152" spans="10:10" s="14" customFormat="1" x14ac:dyDescent="0.2">
      <c r="J152" s="15"/>
    </row>
    <row r="153" spans="10:10" s="14" customFormat="1" x14ac:dyDescent="0.2">
      <c r="J153" s="15"/>
    </row>
    <row r="154" spans="10:10" s="14" customFormat="1" x14ac:dyDescent="0.2">
      <c r="J154" s="15"/>
    </row>
    <row r="155" spans="10:10" s="14" customFormat="1" x14ac:dyDescent="0.2">
      <c r="J155" s="15"/>
    </row>
    <row r="156" spans="10:10" s="14" customFormat="1" x14ac:dyDescent="0.2">
      <c r="J156" s="15"/>
    </row>
  </sheetData>
  <mergeCells count="125">
    <mergeCell ref="F90:H90"/>
    <mergeCell ref="F89:H89"/>
    <mergeCell ref="F88:H88"/>
    <mergeCell ref="D84:E84"/>
    <mergeCell ref="D85:E85"/>
    <mergeCell ref="F84:H84"/>
    <mergeCell ref="F85:H85"/>
    <mergeCell ref="D87:E87"/>
    <mergeCell ref="F87:H87"/>
    <mergeCell ref="B53:C53"/>
    <mergeCell ref="B54:C54"/>
    <mergeCell ref="B55:C55"/>
    <mergeCell ref="B56:C56"/>
    <mergeCell ref="B59:C62"/>
    <mergeCell ref="J88:J89"/>
    <mergeCell ref="J78:J81"/>
    <mergeCell ref="D89:E89"/>
    <mergeCell ref="D86:E86"/>
    <mergeCell ref="F86:H86"/>
    <mergeCell ref="F54:H54"/>
    <mergeCell ref="F55:H55"/>
    <mergeCell ref="F56:H56"/>
    <mergeCell ref="D18:E18"/>
    <mergeCell ref="A47:H47"/>
    <mergeCell ref="A48:H48"/>
    <mergeCell ref="A49:A52"/>
    <mergeCell ref="D49:E52"/>
    <mergeCell ref="F49:H52"/>
    <mergeCell ref="A20:C20"/>
    <mergeCell ref="D20:E20"/>
    <mergeCell ref="F20:H20"/>
    <mergeCell ref="A19:C19"/>
    <mergeCell ref="D19:E19"/>
    <mergeCell ref="F19:H19"/>
    <mergeCell ref="A32:C32"/>
    <mergeCell ref="A21:C21"/>
    <mergeCell ref="D21:E21"/>
    <mergeCell ref="F21:H21"/>
    <mergeCell ref="A22:C22"/>
    <mergeCell ref="F22:H22"/>
    <mergeCell ref="A24:C24"/>
    <mergeCell ref="D24:H24"/>
    <mergeCell ref="A25:H25"/>
    <mergeCell ref="J7:J8"/>
    <mergeCell ref="A10:C10"/>
    <mergeCell ref="D10:H10"/>
    <mergeCell ref="D11:H11"/>
    <mergeCell ref="D12:E12"/>
    <mergeCell ref="F12:H12"/>
    <mergeCell ref="A13:C13"/>
    <mergeCell ref="D13:H13"/>
    <mergeCell ref="A14:C14"/>
    <mergeCell ref="E14:H14"/>
    <mergeCell ref="A93:H95"/>
    <mergeCell ref="A96:H96"/>
    <mergeCell ref="A97:H97"/>
    <mergeCell ref="F46:H46"/>
    <mergeCell ref="A34:H34"/>
    <mergeCell ref="A35:A39"/>
    <mergeCell ref="D35:E35"/>
    <mergeCell ref="F35:H39"/>
    <mergeCell ref="D39:E39"/>
    <mergeCell ref="F41:H41"/>
    <mergeCell ref="F42:H42"/>
    <mergeCell ref="F43:H43"/>
    <mergeCell ref="F44:H44"/>
    <mergeCell ref="F45:H45"/>
    <mergeCell ref="B35:C39"/>
    <mergeCell ref="B41:C41"/>
    <mergeCell ref="B42:C42"/>
    <mergeCell ref="B43:C43"/>
    <mergeCell ref="B44:C44"/>
    <mergeCell ref="B45:C45"/>
    <mergeCell ref="B46:C46"/>
    <mergeCell ref="B49:C52"/>
    <mergeCell ref="D88:E88"/>
    <mergeCell ref="B68:C71"/>
    <mergeCell ref="D91:E91"/>
    <mergeCell ref="F91:H91"/>
    <mergeCell ref="F74:H74"/>
    <mergeCell ref="F75:H75"/>
    <mergeCell ref="A77:H77"/>
    <mergeCell ref="A57:H57"/>
    <mergeCell ref="A66:H66"/>
    <mergeCell ref="F64:H64"/>
    <mergeCell ref="F65:H65"/>
    <mergeCell ref="A58:H58"/>
    <mergeCell ref="A59:A62"/>
    <mergeCell ref="D59:E62"/>
    <mergeCell ref="F68:H71"/>
    <mergeCell ref="F73:H73"/>
    <mergeCell ref="B73:C73"/>
    <mergeCell ref="B74:C74"/>
    <mergeCell ref="B75:C75"/>
    <mergeCell ref="B78:B81"/>
    <mergeCell ref="D90:E90"/>
    <mergeCell ref="A78:A81"/>
    <mergeCell ref="C78:C81"/>
    <mergeCell ref="D78:E81"/>
    <mergeCell ref="F59:H62"/>
    <mergeCell ref="B72:C72"/>
    <mergeCell ref="D1:H5"/>
    <mergeCell ref="D6:F8"/>
    <mergeCell ref="G6:H8"/>
    <mergeCell ref="D82:E82"/>
    <mergeCell ref="D83:E83"/>
    <mergeCell ref="F83:H83"/>
    <mergeCell ref="E29:H29"/>
    <mergeCell ref="E32:H32"/>
    <mergeCell ref="E27:H27"/>
    <mergeCell ref="E28:H28"/>
    <mergeCell ref="F18:H18"/>
    <mergeCell ref="F17:H17"/>
    <mergeCell ref="D15:H15"/>
    <mergeCell ref="F78:H81"/>
    <mergeCell ref="A67:H67"/>
    <mergeCell ref="A68:A71"/>
    <mergeCell ref="D68:E71"/>
    <mergeCell ref="B63:C63"/>
    <mergeCell ref="B64:C64"/>
    <mergeCell ref="B65:C65"/>
    <mergeCell ref="A28:C28"/>
    <mergeCell ref="A17:C17"/>
    <mergeCell ref="D17:E17"/>
    <mergeCell ref="A18:C18"/>
  </mergeCells>
  <dataValidations count="3">
    <dataValidation allowBlank="1" showInputMessage="1" showErrorMessage="1" promptTitle="Anz. Stunden" prompt="Eintrag Anzahl Stunden" sqref="D73:D75"/>
    <dataValidation allowBlank="1" showInputMessage="1" showErrorMessage="1" promptTitle="Anz. Kilometer" prompt="Eintrag Anzahl Kilometer" sqref="D64:D65"/>
    <dataValidation allowBlank="1" showInputMessage="1" showErrorMessage="1" promptTitle="Auswärtige Verpflegung" prompt="&quot;Auswärtige Verpflegung wird nur bis CHF 20.00 vergütet !!!" sqref="E54:E56"/>
  </dataValidations>
  <hyperlinks>
    <hyperlink ref="J78:J81" location="'Ausgaben für Gemeinde'!A1" display="zurück zu Eingabeformular"/>
  </hyperlinks>
  <printOptions horizontalCentered="1"/>
  <pageMargins left="0.55118110236220474" right="0.35433070866141736" top="0.55118110236220474" bottom="0.47244094488188981" header="0.23622047244094491" footer="0.23622047244094491"/>
  <pageSetup paperSize="9" scale="81" fitToHeight="0" orientation="portrait" r:id="rId1"/>
  <headerFooter alignWithMargins="0">
    <oddFooter>&amp;L&amp;"Verdana,Standard"&amp;8&amp;Z&amp;F&amp;C&amp;"Verdana,Standard"&amp;8Seite &amp;P v. &amp;N&amp;R&amp;"Verdana,Standard"&amp;8letzter Ausdruck: &amp;D &amp;T</oddFooter>
  </headerFooter>
  <rowBreaks count="1" manualBreakCount="1">
    <brk id="33" max="6"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H16" sqref="H16"/>
    </sheetView>
  </sheetViews>
  <sheetFormatPr baseColWidth="10" defaultRowHeight="12.75" x14ac:dyDescent="0.2"/>
  <cols>
    <col min="1" max="1" width="25.140625" bestFit="1" customWidth="1"/>
    <col min="2" max="2" width="12.85546875" customWidth="1"/>
  </cols>
  <sheetData>
    <row r="1" spans="1:2" x14ac:dyDescent="0.2">
      <c r="A1" s="140" t="s">
        <v>152</v>
      </c>
    </row>
    <row r="2" spans="1:2" x14ac:dyDescent="0.2">
      <c r="A2" s="140" t="s">
        <v>153</v>
      </c>
      <c r="B2" s="140" t="s">
        <v>154</v>
      </c>
    </row>
    <row r="3" spans="1:2" x14ac:dyDescent="0.2">
      <c r="A3" t="s">
        <v>163</v>
      </c>
      <c r="B3" s="139" t="s">
        <v>156</v>
      </c>
    </row>
    <row r="4" spans="1:2" x14ac:dyDescent="0.2">
      <c r="A4" s="139" t="s">
        <v>164</v>
      </c>
      <c r="B4" s="139" t="s">
        <v>157</v>
      </c>
    </row>
    <row r="5" spans="1:2" x14ac:dyDescent="0.2">
      <c r="A5" t="s">
        <v>165</v>
      </c>
      <c r="B5" s="139" t="s">
        <v>158</v>
      </c>
    </row>
    <row r="6" spans="1:2" x14ac:dyDescent="0.2">
      <c r="A6" s="139" t="s">
        <v>166</v>
      </c>
      <c r="B6" t="s">
        <v>159</v>
      </c>
    </row>
    <row r="7" spans="1:2" x14ac:dyDescent="0.2">
      <c r="A7" s="139" t="s">
        <v>170</v>
      </c>
      <c r="B7" t="s">
        <v>171</v>
      </c>
    </row>
    <row r="8" spans="1:2" x14ac:dyDescent="0.2">
      <c r="A8" s="139" t="s">
        <v>167</v>
      </c>
      <c r="B8" s="139" t="s">
        <v>160</v>
      </c>
    </row>
    <row r="9" spans="1:2" x14ac:dyDescent="0.2">
      <c r="A9" s="139" t="s">
        <v>168</v>
      </c>
      <c r="B9" s="139" t="s">
        <v>161</v>
      </c>
    </row>
    <row r="10" spans="1:2" x14ac:dyDescent="0.2">
      <c r="A10" s="139" t="s">
        <v>169</v>
      </c>
      <c r="B10" s="139" t="s">
        <v>162</v>
      </c>
    </row>
  </sheetData>
  <autoFilter ref="A2:B2">
    <sortState ref="A3:B10">
      <sortCondition ref="B2"/>
    </sortState>
  </autoFilter>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Hauptformular</vt:lpstr>
      <vt:lpstr>Sitzungsgelder</vt:lpstr>
      <vt:lpstr>Spesen</vt:lpstr>
      <vt:lpstr>Kilometer</vt:lpstr>
      <vt:lpstr>Stundentschädigungen</vt:lpstr>
      <vt:lpstr>Ausgaben für Gemeinde</vt:lpstr>
      <vt:lpstr>Gemeinderat_Kommission</vt:lpstr>
      <vt:lpstr>Beispiele</vt:lpstr>
      <vt:lpstr>Daten</vt:lpstr>
      <vt:lpstr>'Ausgaben für Gemeinde'!Druckbereich</vt:lpstr>
      <vt:lpstr>Beispiele!Druckbereich</vt:lpstr>
      <vt:lpstr>Gemeinderat_Kommission!Druckbereich</vt:lpstr>
      <vt:lpstr>Hauptformular!Druckbereich</vt:lpstr>
      <vt:lpstr>Kilometer!Druckbereich</vt:lpstr>
      <vt:lpstr>Sitzungsgelder!Druckbereich</vt:lpstr>
      <vt:lpstr>Spesen!Druckbereich</vt:lpstr>
      <vt:lpstr>Stundentschädigungen!Druckbereich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Einwohnergemeinde Täuffelen</dc:creator>
  <cp:lastModifiedBy>Anita Joss</cp:lastModifiedBy>
  <cp:lastPrinted>2022-12-14T16:40:45Z</cp:lastPrinted>
  <dcterms:created xsi:type="dcterms:W3CDTF">1998-04-28T06:59:22Z</dcterms:created>
  <dcterms:modified xsi:type="dcterms:W3CDTF">2024-01-25T08:12:15Z</dcterms:modified>
</cp:coreProperties>
</file>